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ni.au.dk\Users\AU219996\Documents\RNA RCA paper\full-submission\data for supplementary figures\"/>
    </mc:Choice>
  </mc:AlternateContent>
  <bookViews>
    <workbookView xWindow="2736" yWindow="3144" windowWidth="26076" windowHeight="14124"/>
  </bookViews>
  <sheets>
    <sheet name="Shee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 l="1"/>
  <c r="P24" i="1" s="1"/>
  <c r="P27" i="1"/>
  <c r="S25" i="1"/>
  <c r="S26" i="1"/>
  <c r="S27" i="1"/>
  <c r="S28" i="1"/>
  <c r="S29" i="1"/>
  <c r="S30" i="1"/>
  <c r="S31" i="1"/>
  <c r="S32" i="1"/>
  <c r="S33" i="1"/>
  <c r="S34" i="1"/>
  <c r="S35" i="1"/>
  <c r="S36" i="1"/>
  <c r="S38" i="1" s="1"/>
  <c r="S24" i="1"/>
  <c r="R25" i="1"/>
  <c r="R26" i="1"/>
  <c r="R27" i="1"/>
  <c r="R28" i="1"/>
  <c r="R29" i="1"/>
  <c r="R30" i="1"/>
  <c r="R38" i="1" s="1"/>
  <c r="R31" i="1"/>
  <c r="R32" i="1"/>
  <c r="R33" i="1"/>
  <c r="R34" i="1"/>
  <c r="R35" i="1"/>
  <c r="R36" i="1"/>
  <c r="R24" i="1"/>
  <c r="Q25" i="1"/>
  <c r="Q26" i="1"/>
  <c r="Q27" i="1"/>
  <c r="Q28" i="1"/>
  <c r="Q29" i="1"/>
  <c r="Q30" i="1"/>
  <c r="Q31" i="1"/>
  <c r="Q32" i="1"/>
  <c r="Q33" i="1"/>
  <c r="Q34" i="1"/>
  <c r="Q35" i="1"/>
  <c r="Q36" i="1"/>
  <c r="Q24" i="1"/>
  <c r="P25" i="1"/>
  <c r="P26" i="1"/>
  <c r="P28" i="1"/>
  <c r="P29" i="1"/>
  <c r="P30" i="1"/>
  <c r="P31" i="1"/>
  <c r="P32" i="1"/>
  <c r="P33" i="1"/>
  <c r="P34" i="1"/>
  <c r="P35" i="1"/>
  <c r="P36" i="1"/>
  <c r="Q38" i="1"/>
  <c r="P38" i="1"/>
  <c r="C24" i="1" l="1"/>
  <c r="D24" i="1"/>
  <c r="E24" i="1"/>
  <c r="I24" i="1"/>
  <c r="J24" i="1"/>
  <c r="H36" i="1" l="1"/>
  <c r="C36" i="1" l="1"/>
  <c r="C27" i="1" l="1"/>
  <c r="L36" i="1" l="1"/>
  <c r="L35" i="1"/>
  <c r="L34" i="1"/>
  <c r="L33" i="1"/>
  <c r="L32" i="1"/>
  <c r="L31" i="1"/>
  <c r="L30" i="1"/>
  <c r="L29" i="1"/>
  <c r="L28" i="1"/>
  <c r="L27" i="1"/>
  <c r="L26" i="1"/>
  <c r="K36" i="1"/>
  <c r="K35" i="1"/>
  <c r="K34" i="1"/>
  <c r="K33" i="1"/>
  <c r="K32" i="1"/>
  <c r="K31" i="1"/>
  <c r="K30" i="1"/>
  <c r="K29" i="1"/>
  <c r="K28" i="1"/>
  <c r="K27" i="1"/>
  <c r="K26" i="1"/>
  <c r="K25" i="1"/>
  <c r="J36" i="1"/>
  <c r="J35" i="1"/>
  <c r="J34" i="1"/>
  <c r="J33" i="1"/>
  <c r="J32" i="1"/>
  <c r="J31" i="1"/>
  <c r="J30" i="1"/>
  <c r="J29" i="1"/>
  <c r="J28" i="1"/>
  <c r="J27" i="1"/>
  <c r="J26" i="1"/>
  <c r="J25" i="1"/>
  <c r="I36" i="1"/>
  <c r="I35" i="1"/>
  <c r="I34" i="1"/>
  <c r="I33" i="1"/>
  <c r="I32" i="1"/>
  <c r="I31" i="1"/>
  <c r="I30" i="1"/>
  <c r="I29" i="1"/>
  <c r="I28" i="1"/>
  <c r="I27" i="1"/>
  <c r="I26" i="1"/>
  <c r="I25" i="1"/>
  <c r="G28" i="1"/>
  <c r="G29" i="1"/>
  <c r="G30" i="1"/>
  <c r="G31" i="1"/>
  <c r="G32" i="1"/>
  <c r="G33" i="1"/>
  <c r="G34" i="1"/>
  <c r="G35" i="1"/>
  <c r="G36" i="1"/>
  <c r="H25" i="1"/>
  <c r="H26" i="1"/>
  <c r="H27" i="1"/>
  <c r="H28" i="1"/>
  <c r="H29" i="1"/>
  <c r="H30" i="1"/>
  <c r="H31" i="1"/>
  <c r="H32" i="1"/>
  <c r="H33" i="1"/>
  <c r="H34" i="1"/>
  <c r="H35" i="1"/>
  <c r="F36" i="1"/>
  <c r="F35" i="1"/>
  <c r="F34" i="1"/>
  <c r="F33" i="1"/>
  <c r="F32" i="1"/>
  <c r="F31" i="1"/>
  <c r="F30" i="1"/>
  <c r="F29" i="1"/>
  <c r="F28" i="1"/>
  <c r="F27" i="1"/>
  <c r="F26" i="1"/>
  <c r="F25" i="1"/>
  <c r="E36" i="1"/>
  <c r="E35" i="1"/>
  <c r="E34" i="1"/>
  <c r="E33" i="1"/>
  <c r="E32" i="1"/>
  <c r="E31" i="1"/>
  <c r="E30" i="1"/>
  <c r="E29" i="1"/>
  <c r="E28" i="1"/>
  <c r="E27" i="1"/>
  <c r="E26" i="1"/>
  <c r="E25" i="1"/>
  <c r="D36" i="1"/>
  <c r="D35" i="1"/>
  <c r="D34" i="1"/>
  <c r="D33" i="1"/>
  <c r="D32" i="1"/>
  <c r="D31" i="1"/>
  <c r="D30" i="1"/>
  <c r="D29" i="1"/>
  <c r="D28" i="1"/>
  <c r="D27" i="1"/>
  <c r="D26" i="1"/>
  <c r="D25" i="1"/>
  <c r="C25" i="1"/>
  <c r="C26" i="1"/>
  <c r="C28" i="1"/>
  <c r="C29" i="1"/>
  <c r="C30" i="1"/>
  <c r="C31" i="1"/>
  <c r="C32" i="1"/>
  <c r="C33" i="1"/>
  <c r="C34" i="1"/>
  <c r="C35" i="1"/>
</calcChain>
</file>

<file path=xl/sharedStrings.xml><?xml version="1.0" encoding="utf-8"?>
<sst xmlns="http://schemas.openxmlformats.org/spreadsheetml/2006/main" count="560" uniqueCount="273">
  <si>
    <t>Ref Band</t>
  </si>
  <si>
    <t>Lane 1</t>
  </si>
  <si>
    <t>Lane 2</t>
  </si>
  <si>
    <t>Lane 3</t>
  </si>
  <si>
    <t>Lane 4</t>
  </si>
  <si>
    <t>Lane 5</t>
  </si>
  <si>
    <t>Lane 7</t>
  </si>
  <si>
    <t>Lane 8</t>
  </si>
  <si>
    <t>Lane 9</t>
  </si>
  <si>
    <t>Lane 10</t>
  </si>
  <si>
    <t>Lane 11</t>
  </si>
  <si>
    <t>Number</t>
  </si>
  <si>
    <t>Band No</t>
  </si>
  <si>
    <t>Volume</t>
  </si>
  <si>
    <t>Vol+BkGnd</t>
  </si>
  <si>
    <t>Band %</t>
  </si>
  <si>
    <t>1</t>
  </si>
  <si>
    <t/>
  </si>
  <si>
    <t>168936.06</t>
  </si>
  <si>
    <t>0.01</t>
  </si>
  <si>
    <t>2</t>
  </si>
  <si>
    <t>194449.93</t>
  </si>
  <si>
    <t>224916.89</t>
  </si>
  <si>
    <t>229781.83</t>
  </si>
  <si>
    <t>192156.30</t>
  </si>
  <si>
    <t>103543.34</t>
  </si>
  <si>
    <t>0.00</t>
  </si>
  <si>
    <t>222404.72</t>
  </si>
  <si>
    <t>3</t>
  </si>
  <si>
    <t>230675.51</t>
  </si>
  <si>
    <t>0.02</t>
  </si>
  <si>
    <t>161038.69</t>
  </si>
  <si>
    <t>266326.89</t>
  </si>
  <si>
    <t>174176.95</t>
  </si>
  <si>
    <t>164246.94</t>
  </si>
  <si>
    <t>126441.26</t>
  </si>
  <si>
    <t>193653.09</t>
  </si>
  <si>
    <t>130869.80</t>
  </si>
  <si>
    <t>4</t>
  </si>
  <si>
    <t>201646.25</t>
  </si>
  <si>
    <t>190534.64</t>
  </si>
  <si>
    <t>159285.60</t>
  </si>
  <si>
    <t>155944.12</t>
  </si>
  <si>
    <t>195584.28</t>
  </si>
  <si>
    <t>0.04</t>
  </si>
  <si>
    <t>152820.02</t>
  </si>
  <si>
    <t>97652.89</t>
  </si>
  <si>
    <t>183218.08</t>
  </si>
  <si>
    <t>223464.90</t>
  </si>
  <si>
    <t>5</t>
  </si>
  <si>
    <t>272478.16</t>
  </si>
  <si>
    <t>0.05</t>
  </si>
  <si>
    <t>263344.30</t>
  </si>
  <si>
    <t>167687.75</t>
  </si>
  <si>
    <t>187581.70</t>
  </si>
  <si>
    <t>0.03</t>
  </si>
  <si>
    <t>198504.59</t>
  </si>
  <si>
    <t>0.07</t>
  </si>
  <si>
    <t>184095.65</t>
  </si>
  <si>
    <t>184925.71</t>
  </si>
  <si>
    <t>170705.98</t>
  </si>
  <si>
    <t>159566.02</t>
  </si>
  <si>
    <t>6</t>
  </si>
  <si>
    <t>387710.83</t>
  </si>
  <si>
    <t>0.41</t>
  </si>
  <si>
    <t>389918.96</t>
  </si>
  <si>
    <t>0.40</t>
  </si>
  <si>
    <t>373267.51</t>
  </si>
  <si>
    <t>0.45</t>
  </si>
  <si>
    <t>351460.17</t>
  </si>
  <si>
    <t>0.42</t>
  </si>
  <si>
    <t>248624.26</t>
  </si>
  <si>
    <t>0.06</t>
  </si>
  <si>
    <t>425901.55</t>
  </si>
  <si>
    <t>0.51</t>
  </si>
  <si>
    <t>389594.84</t>
  </si>
  <si>
    <t>0.48</t>
  </si>
  <si>
    <t>350199.12</t>
  </si>
  <si>
    <t>0.44</t>
  </si>
  <si>
    <t>337662.85</t>
  </si>
  <si>
    <t>0.47</t>
  </si>
  <si>
    <t>295511.96</t>
  </si>
  <si>
    <t>7</t>
  </si>
  <si>
    <t>598130.14</t>
  </si>
  <si>
    <t>0.97</t>
  </si>
  <si>
    <t>664796.91</t>
  </si>
  <si>
    <t>0.99</t>
  </si>
  <si>
    <t>642912.86</t>
  </si>
  <si>
    <t>1.13</t>
  </si>
  <si>
    <t>654274.19</t>
  </si>
  <si>
    <t>1.10</t>
  </si>
  <si>
    <t>250733.48</t>
  </si>
  <si>
    <t>0.16</t>
  </si>
  <si>
    <t>719174.74</t>
  </si>
  <si>
    <t>1.23</t>
  </si>
  <si>
    <t>601294.14</t>
  </si>
  <si>
    <t>1.12</t>
  </si>
  <si>
    <t>550223.03</t>
  </si>
  <si>
    <t>1.06</t>
  </si>
  <si>
    <t>543964.78</t>
  </si>
  <si>
    <t>1.16</t>
  </si>
  <si>
    <t>533144.51</t>
  </si>
  <si>
    <t>8</t>
  </si>
  <si>
    <t>451579.22</t>
  </si>
  <si>
    <t>0.52</t>
  </si>
  <si>
    <t>412162.93</t>
  </si>
  <si>
    <t>0.49</t>
  </si>
  <si>
    <t>362946.37</t>
  </si>
  <si>
    <t>0.50</t>
  </si>
  <si>
    <t>384772.40</t>
  </si>
  <si>
    <t>257349.66</t>
  </si>
  <si>
    <t>0.12</t>
  </si>
  <si>
    <t>530197.78</t>
  </si>
  <si>
    <t>0.70</t>
  </si>
  <si>
    <t>430189.69</t>
  </si>
  <si>
    <t>0.60</t>
  </si>
  <si>
    <t>351817.88</t>
  </si>
  <si>
    <t>303763.43</t>
  </si>
  <si>
    <t>388998.53</t>
  </si>
  <si>
    <t>9</t>
  </si>
  <si>
    <t>341712.68</t>
  </si>
  <si>
    <t>0.34</t>
  </si>
  <si>
    <t>359528.28</t>
  </si>
  <si>
    <t>0.35</t>
  </si>
  <si>
    <t>337301.56</t>
  </si>
  <si>
    <t>0.38</t>
  </si>
  <si>
    <t>314592.06</t>
  </si>
  <si>
    <t>0.33</t>
  </si>
  <si>
    <t>265155.28</t>
  </si>
  <si>
    <t>0.08</t>
  </si>
  <si>
    <t>404744.35</t>
  </si>
  <si>
    <t>0.43</t>
  </si>
  <si>
    <t>346632.23</t>
  </si>
  <si>
    <t>0.39</t>
  </si>
  <si>
    <t>320059.60</t>
  </si>
  <si>
    <t>297460.80</t>
  </si>
  <si>
    <t>0.36</t>
  </si>
  <si>
    <t>376339.61</t>
  </si>
  <si>
    <t>10</t>
  </si>
  <si>
    <t>1398494.50</t>
  </si>
  <si>
    <t>2.82</t>
  </si>
  <si>
    <t>1662516.17</t>
  </si>
  <si>
    <t>2.94</t>
  </si>
  <si>
    <t>1471351.73</t>
  </si>
  <si>
    <t>3.05</t>
  </si>
  <si>
    <t>1641052.35</t>
  </si>
  <si>
    <t>3.17</t>
  </si>
  <si>
    <t>623590.95</t>
  </si>
  <si>
    <t>1452659.08</t>
  </si>
  <si>
    <t>2.85</t>
  </si>
  <si>
    <t>1489826.63</t>
  </si>
  <si>
    <t>3.20</t>
  </si>
  <si>
    <t>1397828.23</t>
  </si>
  <si>
    <t>3.16</t>
  </si>
  <si>
    <t>1143217.54</t>
  </si>
  <si>
    <t>3.07</t>
  </si>
  <si>
    <t>1174560.74</t>
  </si>
  <si>
    <t>3.06</t>
  </si>
  <si>
    <t>11</t>
  </si>
  <si>
    <t>3252324.94</t>
  </si>
  <si>
    <t>7.06</t>
  </si>
  <si>
    <t>3777343.57</t>
  </si>
  <si>
    <t>7.13</t>
  </si>
  <si>
    <t>3415458.91</t>
  </si>
  <si>
    <t>7.58</t>
  </si>
  <si>
    <t>3733830.87</t>
  </si>
  <si>
    <t>7.69</t>
  </si>
  <si>
    <t>1406129.78</t>
  </si>
  <si>
    <t>2.75</t>
  </si>
  <si>
    <t>3515304.95</t>
  </si>
  <si>
    <t>7.38</t>
  </si>
  <si>
    <t>3212311.52</t>
  </si>
  <si>
    <t>7.41</t>
  </si>
  <si>
    <t>3043607.24</t>
  </si>
  <si>
    <t>2627029.52</t>
  </si>
  <si>
    <t>7.60</t>
  </si>
  <si>
    <t>2606245.56</t>
  </si>
  <si>
    <t>7.43</t>
  </si>
  <si>
    <t>12</t>
  </si>
  <si>
    <t>2669999.25</t>
  </si>
  <si>
    <t>5.69</t>
  </si>
  <si>
    <t>3473480.03</t>
  </si>
  <si>
    <t>6.53</t>
  </si>
  <si>
    <t>2710484.04</t>
  </si>
  <si>
    <t>5.94</t>
  </si>
  <si>
    <t>3021230.33</t>
  </si>
  <si>
    <t>6.14</t>
  </si>
  <si>
    <t>2036010.69</t>
  </si>
  <si>
    <t>4.12</t>
  </si>
  <si>
    <t>2869201.65</t>
  </si>
  <si>
    <t>5.96</t>
  </si>
  <si>
    <t>2689582.44</t>
  </si>
  <si>
    <t>6.13</t>
  </si>
  <si>
    <t>2511431.08</t>
  </si>
  <si>
    <t>6.03</t>
  </si>
  <si>
    <t>2156737.35</t>
  </si>
  <si>
    <t>6.18</t>
  </si>
  <si>
    <t>2071730.83</t>
  </si>
  <si>
    <t>5.84</t>
  </si>
  <si>
    <t>13</t>
  </si>
  <si>
    <t>11019905.07</t>
  </si>
  <si>
    <t>25.57</t>
  </si>
  <si>
    <t>12722049.08</t>
  </si>
  <si>
    <t>25.45</t>
  </si>
  <si>
    <t>10977631.20</t>
  </si>
  <si>
    <t>25.75</t>
  </si>
  <si>
    <t>12042458.30</t>
  </si>
  <si>
    <t>26.09</t>
  </si>
  <si>
    <t>7655773.16</t>
  </si>
  <si>
    <t>16.96</t>
  </si>
  <si>
    <t>11297629.91</t>
  </si>
  <si>
    <t>25.10</t>
  </si>
  <si>
    <t>10631000.83</t>
  </si>
  <si>
    <t>26.05</t>
  </si>
  <si>
    <t>10219686.13</t>
  </si>
  <si>
    <t>26.33</t>
  </si>
  <si>
    <t>8652815.02</t>
  </si>
  <si>
    <t>26.70</t>
  </si>
  <si>
    <t>8512273.61</t>
  </si>
  <si>
    <t>26.19</t>
  </si>
  <si>
    <t>14</t>
  </si>
  <si>
    <t>20459102.85</t>
  </si>
  <si>
    <t>48.31</t>
  </si>
  <si>
    <t>23535993.60</t>
  </si>
  <si>
    <t>47.77</t>
  </si>
  <si>
    <t>20481568.92</t>
  </si>
  <si>
    <t>48.78</t>
  </si>
  <si>
    <t>22105244.83</t>
  </si>
  <si>
    <t>48.56</t>
  </si>
  <si>
    <t>19980573.96</t>
  </si>
  <si>
    <t>45.45</t>
  </si>
  <si>
    <t>20683351.16</t>
  </si>
  <si>
    <t>46.61</t>
  </si>
  <si>
    <t>19059182.68</t>
  </si>
  <si>
    <t>47.38</t>
  </si>
  <si>
    <t>18505376.10</t>
  </si>
  <si>
    <t>48.44</t>
  </si>
  <si>
    <t>15595524.68</t>
  </si>
  <si>
    <t>48.93</t>
  </si>
  <si>
    <t>15730395.63</t>
  </si>
  <si>
    <t>49.20</t>
  </si>
  <si>
    <t>15</t>
  </si>
  <si>
    <t>3990621.48</t>
  </si>
  <si>
    <t>8.21</t>
  </si>
  <si>
    <t>4182270.97</t>
  </si>
  <si>
    <t>7.86</t>
  </si>
  <si>
    <t>2925218.88</t>
  </si>
  <si>
    <t>6.36</t>
  </si>
  <si>
    <t>2968547.54</t>
  </si>
  <si>
    <t>5.97</t>
  </si>
  <si>
    <t>13010801.95</t>
  </si>
  <si>
    <t>29.33</t>
  </si>
  <si>
    <t>4264375.05</t>
  </si>
  <si>
    <t>9.07</t>
  </si>
  <si>
    <t>3093623.22</t>
  </si>
  <si>
    <t>7.15</t>
  </si>
  <si>
    <t>2608381.36</t>
  </si>
  <si>
    <t>6.22</t>
  </si>
  <si>
    <t>1795413.76</t>
  </si>
  <si>
    <t>4.97</t>
  </si>
  <si>
    <t>2113597.18</t>
  </si>
  <si>
    <t>5.90</t>
  </si>
  <si>
    <t>50</t>
  </si>
  <si>
    <t>cycle</t>
  </si>
  <si>
    <t>-7</t>
  </si>
  <si>
    <t>100</t>
  </si>
  <si>
    <t>MgCl2, mM</t>
  </si>
  <si>
    <t>fold dilution</t>
  </si>
  <si>
    <t>up to 9</t>
  </si>
  <si>
    <t>P</t>
  </si>
  <si>
    <t>Raw data</t>
  </si>
  <si>
    <t>Difference in Extension efficiency</t>
  </si>
  <si>
    <t>Extension efficiency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</si>
</sst>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/>
    <xf numFmtId="0" fontId="0" fillId="0" borderId="0" xfId="0" applyNumberFormat="1"/>
    <xf numFmtId="49" fontId="1" fillId="0" borderId="0" xfId="0" applyNumberFormat="1" applyFont="1"/>
    <xf numFmtId="1" fontId="1" fillId="0" borderId="0" xfId="0" applyNumberFormat="1" applyFont="1"/>
    <xf numFmtId="1" fontId="0" fillId="0" borderId="0" xfId="0" applyNumberFormat="1"/>
    <xf numFmtId="0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Fraction exceeding 1 round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'Sheet 1'!$O$27</c:f>
              <c:strCache>
                <c:ptCount val="1"/>
                <c:pt idx="0">
                  <c:v>10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386067366579177"/>
                  <c:y val="6.769101778944298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'Sheet 1'!$P$23:$S$23</c:f>
              <c:numCache>
                <c:formatCode>General</c:formatCode>
                <c:ptCount val="4"/>
                <c:pt idx="0">
                  <c:v>50</c:v>
                </c:pt>
                <c:pt idx="1">
                  <c:v>25</c:v>
                </c:pt>
                <c:pt idx="2">
                  <c:v>10</c:v>
                </c:pt>
                <c:pt idx="3">
                  <c:v>2</c:v>
                </c:pt>
              </c:numCache>
            </c:numRef>
          </c:xVal>
          <c:yVal>
            <c:numRef>
              <c:f>'Sheet 1'!$P$27:$S$27</c:f>
              <c:numCache>
                <c:formatCode>General</c:formatCode>
                <c:ptCount val="4"/>
                <c:pt idx="0">
                  <c:v>12.019309507078912</c:v>
                </c:pt>
                <c:pt idx="1">
                  <c:v>3.8961015456008621</c:v>
                </c:pt>
                <c:pt idx="2">
                  <c:v>1.3035724288040935</c:v>
                </c:pt>
                <c:pt idx="3">
                  <c:v>0.42172698786129814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22-2D41-98E2-FCF3E5D1C10B}"/>
            </c:ext>
          </c:extLst>
        </c:ser>
        <c:ser>
          <c:idx val="1"/>
          <c:order val="1"/>
          <c:tx>
            <c:strRef>
              <c:f>'Sheet 1'!$O$38</c:f>
              <c:strCache>
                <c:ptCount val="1"/>
                <c:pt idx="0">
                  <c:v>up to 9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4048665791776027"/>
                  <c:y val="-0.138659230096237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'Sheet 1'!$P$23:$S$23</c:f>
              <c:numCache>
                <c:formatCode>General</c:formatCode>
                <c:ptCount val="4"/>
                <c:pt idx="0">
                  <c:v>50</c:v>
                </c:pt>
                <c:pt idx="1">
                  <c:v>25</c:v>
                </c:pt>
                <c:pt idx="2">
                  <c:v>10</c:v>
                </c:pt>
                <c:pt idx="3">
                  <c:v>2</c:v>
                </c:pt>
              </c:numCache>
            </c:numRef>
          </c:xVal>
          <c:yVal>
            <c:numRef>
              <c:f>'Sheet 1'!$P$38:$S$38</c:f>
              <c:numCache>
                <c:formatCode>General</c:formatCode>
                <c:ptCount val="4"/>
                <c:pt idx="0">
                  <c:v>1.1572732087296567</c:v>
                </c:pt>
                <c:pt idx="1">
                  <c:v>0.56062252412203506</c:v>
                </c:pt>
                <c:pt idx="2">
                  <c:v>0.26993541206675875</c:v>
                </c:pt>
                <c:pt idx="3">
                  <c:v>0.92619606443609648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22-2D41-98E2-FCF3E5D1C1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6198687"/>
        <c:axId val="1946200367"/>
      </c:scatterChart>
      <c:valAx>
        <c:axId val="1946198687"/>
        <c:scaling>
          <c:orientation val="minMax"/>
          <c:min val="-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Dilution of</a:t>
                </a:r>
                <a:r>
                  <a:rPr lang="en-US" baseline="0"/>
                  <a:t>  sample, fold </a:t>
                </a:r>
                <a:r>
                  <a:rPr lang="en-US" sz="1000" b="0" i="0" u="none" strike="noStrike" baseline="0">
                    <a:effectLst/>
                  </a:rPr>
                  <a:t>(when thawed)</a:t>
                </a:r>
                <a:r>
                  <a:rPr lang="en-US" sz="1000" b="0" i="0" u="none" strike="noStrike" baseline="0"/>
                  <a:t> </a:t>
                </a:r>
                <a:r>
                  <a:rPr lang="en-US" baseline="0"/>
                  <a:t> 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946200367"/>
        <c:crosses val="autoZero"/>
        <c:crossBetween val="midCat"/>
      </c:valAx>
      <c:valAx>
        <c:axId val="1946200367"/>
        <c:scaling>
          <c:orientation val="minMax"/>
          <c:max val="15"/>
          <c:min val="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diff.-extension efficiency,</a:t>
                </a:r>
                <a:r>
                  <a:rPr lang="en-US" baseline="0"/>
                  <a:t>, %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9461986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394246</xdr:colOff>
      <xdr:row>23</xdr:row>
      <xdr:rowOff>49868</xdr:rowOff>
    </xdr:from>
    <xdr:to>
      <xdr:col>26</xdr:col>
      <xdr:colOff>150406</xdr:colOff>
      <xdr:row>37</xdr:row>
      <xdr:rowOff>131534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F7E41A4-1007-FD4F-988B-412BDFE5FD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79"/>
  <sheetViews>
    <sheetView tabSelected="1" zoomScale="79" zoomScaleNormal="79" workbookViewId="0">
      <selection activeCell="H25" sqref="H25"/>
    </sheetView>
  </sheetViews>
  <sheetFormatPr defaultColWidth="9.109375" defaultRowHeight="14.4" x14ac:dyDescent="0.3"/>
  <cols>
    <col min="1" max="1" width="9.109375" style="1"/>
    <col min="2" max="2" width="16.44140625" style="1" bestFit="1" customWidth="1"/>
    <col min="3" max="3" width="12.109375" style="1" bestFit="1" customWidth="1"/>
    <col min="4" max="16384" width="9.109375" style="1"/>
  </cols>
  <sheetData>
    <row r="1" spans="1:41" x14ac:dyDescent="0.3">
      <c r="B1" s="3" t="s">
        <v>270</v>
      </c>
    </row>
    <row r="2" spans="1:41" x14ac:dyDescent="0.3">
      <c r="A2" s="1" t="s">
        <v>0</v>
      </c>
      <c r="B2" s="1" t="s">
        <v>1</v>
      </c>
      <c r="C2" s="1" t="s">
        <v>1</v>
      </c>
      <c r="D2" s="1" t="s">
        <v>1</v>
      </c>
      <c r="E2" s="1" t="s">
        <v>1</v>
      </c>
      <c r="F2" s="1" t="s">
        <v>2</v>
      </c>
      <c r="G2" s="1" t="s">
        <v>2</v>
      </c>
      <c r="H2" s="1" t="s">
        <v>2</v>
      </c>
      <c r="I2" s="1" t="s">
        <v>2</v>
      </c>
      <c r="J2" s="1" t="s">
        <v>3</v>
      </c>
      <c r="K2" s="1" t="s">
        <v>3</v>
      </c>
      <c r="L2" s="1" t="s">
        <v>3</v>
      </c>
      <c r="M2" s="1" t="s">
        <v>3</v>
      </c>
      <c r="N2" s="1" t="s">
        <v>4</v>
      </c>
      <c r="O2" s="1" t="s">
        <v>4</v>
      </c>
      <c r="P2" s="1" t="s">
        <v>4</v>
      </c>
      <c r="Q2" s="1" t="s">
        <v>4</v>
      </c>
      <c r="R2" s="1" t="s">
        <v>5</v>
      </c>
      <c r="S2" s="1" t="s">
        <v>5</v>
      </c>
      <c r="T2" s="1" t="s">
        <v>5</v>
      </c>
      <c r="U2" s="1" t="s">
        <v>5</v>
      </c>
      <c r="V2" s="1" t="s">
        <v>6</v>
      </c>
      <c r="W2" s="1" t="s">
        <v>6</v>
      </c>
      <c r="X2" s="1" t="s">
        <v>6</v>
      </c>
      <c r="Y2" s="1" t="s">
        <v>6</v>
      </c>
      <c r="Z2" s="1" t="s">
        <v>7</v>
      </c>
      <c r="AA2" s="1" t="s">
        <v>7</v>
      </c>
      <c r="AB2" s="1" t="s">
        <v>7</v>
      </c>
      <c r="AC2" s="1" t="s">
        <v>7</v>
      </c>
      <c r="AD2" s="1" t="s">
        <v>8</v>
      </c>
      <c r="AE2" s="1" t="s">
        <v>8</v>
      </c>
      <c r="AF2" s="1" t="s">
        <v>8</v>
      </c>
      <c r="AG2" s="1" t="s">
        <v>8</v>
      </c>
      <c r="AH2" s="1" t="s">
        <v>9</v>
      </c>
      <c r="AI2" s="1" t="s">
        <v>9</v>
      </c>
      <c r="AJ2" s="1" t="s">
        <v>9</v>
      </c>
      <c r="AK2" s="1" t="s">
        <v>9</v>
      </c>
      <c r="AL2" s="1" t="s">
        <v>10</v>
      </c>
      <c r="AM2" s="1" t="s">
        <v>10</v>
      </c>
      <c r="AN2" s="1" t="s">
        <v>10</v>
      </c>
      <c r="AO2" s="1" t="s">
        <v>10</v>
      </c>
    </row>
    <row r="3" spans="1:41" x14ac:dyDescent="0.3">
      <c r="A3" s="1" t="s">
        <v>11</v>
      </c>
      <c r="B3" s="1" t="s">
        <v>12</v>
      </c>
      <c r="C3" s="1" t="s">
        <v>13</v>
      </c>
      <c r="D3" s="1" t="s">
        <v>14</v>
      </c>
      <c r="E3" s="1" t="s">
        <v>15</v>
      </c>
      <c r="F3" s="1" t="s">
        <v>12</v>
      </c>
      <c r="G3" s="1" t="s">
        <v>13</v>
      </c>
      <c r="H3" s="1" t="s">
        <v>14</v>
      </c>
      <c r="I3" s="1" t="s">
        <v>15</v>
      </c>
      <c r="J3" s="1" t="s">
        <v>12</v>
      </c>
      <c r="K3" s="1" t="s">
        <v>13</v>
      </c>
      <c r="L3" s="1" t="s">
        <v>14</v>
      </c>
      <c r="M3" s="1" t="s">
        <v>15</v>
      </c>
      <c r="N3" s="1" t="s">
        <v>12</v>
      </c>
      <c r="O3" s="1" t="s">
        <v>13</v>
      </c>
      <c r="P3" s="1" t="s">
        <v>14</v>
      </c>
      <c r="Q3" s="1" t="s">
        <v>15</v>
      </c>
      <c r="R3" s="1" t="s">
        <v>12</v>
      </c>
      <c r="S3" s="1" t="s">
        <v>13</v>
      </c>
      <c r="T3" s="1" t="s">
        <v>14</v>
      </c>
      <c r="U3" s="1" t="s">
        <v>15</v>
      </c>
      <c r="V3" s="1" t="s">
        <v>12</v>
      </c>
      <c r="W3" s="1" t="s">
        <v>13</v>
      </c>
      <c r="X3" s="1" t="s">
        <v>14</v>
      </c>
      <c r="Y3" s="1" t="s">
        <v>15</v>
      </c>
      <c r="Z3" s="1" t="s">
        <v>12</v>
      </c>
      <c r="AA3" s="1" t="s">
        <v>13</v>
      </c>
      <c r="AB3" s="1" t="s">
        <v>14</v>
      </c>
      <c r="AC3" s="1" t="s">
        <v>15</v>
      </c>
      <c r="AD3" s="1" t="s">
        <v>12</v>
      </c>
      <c r="AE3" s="1" t="s">
        <v>13</v>
      </c>
      <c r="AF3" s="1" t="s">
        <v>14</v>
      </c>
      <c r="AG3" s="1" t="s">
        <v>15</v>
      </c>
      <c r="AH3" s="1" t="s">
        <v>12</v>
      </c>
      <c r="AI3" s="1" t="s">
        <v>13</v>
      </c>
      <c r="AJ3" s="1" t="s">
        <v>14</v>
      </c>
      <c r="AK3" s="1" t="s">
        <v>15</v>
      </c>
      <c r="AL3" s="1" t="s">
        <v>12</v>
      </c>
      <c r="AM3" s="1" t="s">
        <v>13</v>
      </c>
      <c r="AN3" s="1" t="s">
        <v>14</v>
      </c>
      <c r="AO3" s="1" t="s">
        <v>15</v>
      </c>
    </row>
    <row r="4" spans="1:41" x14ac:dyDescent="0.3">
      <c r="A4" s="4">
        <v>14</v>
      </c>
      <c r="C4" s="1" t="s">
        <v>17</v>
      </c>
      <c r="D4" s="1" t="s">
        <v>17</v>
      </c>
      <c r="E4" s="1" t="s">
        <v>17</v>
      </c>
      <c r="F4" s="1" t="s">
        <v>17</v>
      </c>
      <c r="G4" s="1" t="s">
        <v>17</v>
      </c>
      <c r="H4" s="1" t="s">
        <v>17</v>
      </c>
      <c r="I4" s="1" t="s">
        <v>17</v>
      </c>
      <c r="J4" s="1" t="s">
        <v>17</v>
      </c>
      <c r="K4" s="1" t="s">
        <v>17</v>
      </c>
      <c r="L4" s="1" t="s">
        <v>17</v>
      </c>
      <c r="M4" s="1" t="s">
        <v>17</v>
      </c>
      <c r="N4" s="1" t="s">
        <v>17</v>
      </c>
      <c r="O4" s="1" t="s">
        <v>17</v>
      </c>
      <c r="P4" s="1" t="s">
        <v>17</v>
      </c>
      <c r="Q4" s="1" t="s">
        <v>17</v>
      </c>
      <c r="R4" s="1" t="s">
        <v>17</v>
      </c>
      <c r="S4" s="1" t="s">
        <v>17</v>
      </c>
      <c r="T4" s="1" t="s">
        <v>17</v>
      </c>
      <c r="U4" s="1" t="s">
        <v>17</v>
      </c>
      <c r="V4" s="1" t="s">
        <v>16</v>
      </c>
      <c r="W4" s="2">
        <v>4263.17</v>
      </c>
      <c r="X4" s="1" t="s">
        <v>18</v>
      </c>
      <c r="Y4" s="1" t="s">
        <v>19</v>
      </c>
      <c r="Z4" s="1" t="s">
        <v>17</v>
      </c>
      <c r="AA4" s="2"/>
      <c r="AB4" s="1" t="s">
        <v>17</v>
      </c>
      <c r="AC4" s="1" t="s">
        <v>17</v>
      </c>
      <c r="AD4" s="1" t="s">
        <v>17</v>
      </c>
      <c r="AE4" s="2"/>
      <c r="AF4" s="1" t="s">
        <v>17</v>
      </c>
      <c r="AG4" s="1" t="s">
        <v>17</v>
      </c>
      <c r="AH4" s="1" t="s">
        <v>17</v>
      </c>
      <c r="AI4" s="2"/>
      <c r="AJ4" s="1" t="s">
        <v>17</v>
      </c>
      <c r="AK4" s="1" t="s">
        <v>17</v>
      </c>
      <c r="AL4" s="1" t="s">
        <v>17</v>
      </c>
      <c r="AM4" s="2"/>
      <c r="AN4" s="1" t="s">
        <v>17</v>
      </c>
      <c r="AO4" s="1" t="s">
        <v>17</v>
      </c>
    </row>
    <row r="5" spans="1:41" x14ac:dyDescent="0.3">
      <c r="A5" s="4">
        <v>13</v>
      </c>
      <c r="B5" s="1" t="s">
        <v>16</v>
      </c>
      <c r="C5" s="2">
        <v>5382.09</v>
      </c>
      <c r="D5" s="1" t="s">
        <v>21</v>
      </c>
      <c r="E5" s="1" t="s">
        <v>19</v>
      </c>
      <c r="F5" s="1" t="s">
        <v>16</v>
      </c>
      <c r="G5" s="2">
        <v>3900.06</v>
      </c>
      <c r="H5" s="1" t="s">
        <v>22</v>
      </c>
      <c r="I5" s="1" t="s">
        <v>19</v>
      </c>
      <c r="J5" s="1" t="s">
        <v>16</v>
      </c>
      <c r="K5" s="2">
        <v>2651.39</v>
      </c>
      <c r="L5" s="1" t="s">
        <v>23</v>
      </c>
      <c r="M5" s="1" t="s">
        <v>19</v>
      </c>
      <c r="N5" s="1" t="s">
        <v>17</v>
      </c>
      <c r="O5" s="1" t="s">
        <v>17</v>
      </c>
      <c r="P5" s="1" t="s">
        <v>17</v>
      </c>
      <c r="Q5" s="1" t="s">
        <v>17</v>
      </c>
      <c r="R5" s="1" t="s">
        <v>17</v>
      </c>
      <c r="S5" s="1" t="s">
        <v>17</v>
      </c>
      <c r="T5" s="1" t="s">
        <v>17</v>
      </c>
      <c r="U5" s="1" t="s">
        <v>17</v>
      </c>
      <c r="V5" s="1" t="s">
        <v>20</v>
      </c>
      <c r="W5" s="2">
        <v>6042.35</v>
      </c>
      <c r="X5" s="1" t="s">
        <v>24</v>
      </c>
      <c r="Y5" s="1" t="s">
        <v>19</v>
      </c>
      <c r="Z5" s="1" t="s">
        <v>16</v>
      </c>
      <c r="AA5" s="2">
        <v>1965.61</v>
      </c>
      <c r="AB5" s="1" t="s">
        <v>25</v>
      </c>
      <c r="AC5" s="1" t="s">
        <v>26</v>
      </c>
      <c r="AD5" s="1" t="s">
        <v>16</v>
      </c>
      <c r="AE5" s="2">
        <v>1875.46</v>
      </c>
      <c r="AF5" s="1" t="s">
        <v>27</v>
      </c>
      <c r="AG5" s="1" t="s">
        <v>19</v>
      </c>
      <c r="AH5" s="1" t="s">
        <v>17</v>
      </c>
      <c r="AI5" s="2"/>
      <c r="AJ5" s="1" t="s">
        <v>17</v>
      </c>
      <c r="AK5" s="1" t="s">
        <v>17</v>
      </c>
      <c r="AL5" s="1" t="s">
        <v>17</v>
      </c>
      <c r="AM5" s="2"/>
      <c r="AN5" s="1" t="s">
        <v>17</v>
      </c>
      <c r="AO5" s="1" t="s">
        <v>17</v>
      </c>
    </row>
    <row r="6" spans="1:41" x14ac:dyDescent="0.3">
      <c r="A6" s="4">
        <v>12</v>
      </c>
      <c r="B6" s="1" t="s">
        <v>20</v>
      </c>
      <c r="C6" s="2">
        <v>6589.62</v>
      </c>
      <c r="D6" s="1" t="s">
        <v>29</v>
      </c>
      <c r="E6" s="1" t="s">
        <v>30</v>
      </c>
      <c r="F6" s="1" t="s">
        <v>20</v>
      </c>
      <c r="G6" s="2">
        <v>4977.87</v>
      </c>
      <c r="H6" s="1" t="s">
        <v>31</v>
      </c>
      <c r="I6" s="1" t="s">
        <v>19</v>
      </c>
      <c r="J6" s="1" t="s">
        <v>20</v>
      </c>
      <c r="K6" s="2">
        <v>5570.04</v>
      </c>
      <c r="L6" s="1" t="s">
        <v>32</v>
      </c>
      <c r="M6" s="1" t="s">
        <v>19</v>
      </c>
      <c r="N6" s="1" t="s">
        <v>16</v>
      </c>
      <c r="O6" s="2">
        <v>2080.41</v>
      </c>
      <c r="P6" s="1" t="s">
        <v>33</v>
      </c>
      <c r="Q6" s="1" t="s">
        <v>26</v>
      </c>
      <c r="R6" s="1" t="s">
        <v>17</v>
      </c>
      <c r="S6" s="2" t="s">
        <v>17</v>
      </c>
      <c r="T6" s="1" t="s">
        <v>17</v>
      </c>
      <c r="U6" s="1" t="s">
        <v>17</v>
      </c>
      <c r="V6" s="1" t="s">
        <v>28</v>
      </c>
      <c r="W6" s="2">
        <v>7996.78</v>
      </c>
      <c r="X6" s="1" t="s">
        <v>34</v>
      </c>
      <c r="Y6" s="1" t="s">
        <v>30</v>
      </c>
      <c r="Z6" s="1" t="s">
        <v>20</v>
      </c>
      <c r="AA6" s="2">
        <v>3704.96</v>
      </c>
      <c r="AB6" s="1" t="s">
        <v>35</v>
      </c>
      <c r="AC6" s="1" t="s">
        <v>19</v>
      </c>
      <c r="AD6" s="1" t="s">
        <v>20</v>
      </c>
      <c r="AE6" s="2">
        <v>2274.33</v>
      </c>
      <c r="AF6" s="1" t="s">
        <v>36</v>
      </c>
      <c r="AG6" s="1" t="s">
        <v>19</v>
      </c>
      <c r="AH6" s="1" t="s">
        <v>16</v>
      </c>
      <c r="AI6" s="2">
        <v>2412.0500000000002</v>
      </c>
      <c r="AJ6" s="1" t="s">
        <v>37</v>
      </c>
      <c r="AK6" s="1" t="s">
        <v>19</v>
      </c>
      <c r="AL6" s="1" t="s">
        <v>17</v>
      </c>
      <c r="AM6" s="2"/>
      <c r="AN6" s="1" t="s">
        <v>17</v>
      </c>
      <c r="AO6" s="1" t="s">
        <v>17</v>
      </c>
    </row>
    <row r="7" spans="1:41" x14ac:dyDescent="0.3">
      <c r="A7" s="4">
        <v>11</v>
      </c>
      <c r="B7" s="1" t="s">
        <v>28</v>
      </c>
      <c r="C7" s="2">
        <v>9830.5300000000007</v>
      </c>
      <c r="D7" s="1" t="s">
        <v>39</v>
      </c>
      <c r="E7" s="1" t="s">
        <v>30</v>
      </c>
      <c r="F7" s="1" t="s">
        <v>28</v>
      </c>
      <c r="G7" s="2">
        <v>10701.9</v>
      </c>
      <c r="H7" s="1" t="s">
        <v>40</v>
      </c>
      <c r="I7" s="1" t="s">
        <v>30</v>
      </c>
      <c r="J7" s="1" t="s">
        <v>28</v>
      </c>
      <c r="K7" s="2">
        <v>6684.24</v>
      </c>
      <c r="L7" s="1" t="s">
        <v>41</v>
      </c>
      <c r="M7" s="1" t="s">
        <v>30</v>
      </c>
      <c r="N7" s="1" t="s">
        <v>20</v>
      </c>
      <c r="O7" s="2">
        <v>4806.59</v>
      </c>
      <c r="P7" s="1" t="s">
        <v>42</v>
      </c>
      <c r="Q7" s="1" t="s">
        <v>19</v>
      </c>
      <c r="R7" s="1" t="s">
        <v>17</v>
      </c>
      <c r="S7" s="2" t="s">
        <v>17</v>
      </c>
      <c r="T7" s="1" t="s">
        <v>17</v>
      </c>
      <c r="U7" s="1" t="s">
        <v>17</v>
      </c>
      <c r="V7" s="1" t="s">
        <v>38</v>
      </c>
      <c r="W7" s="2">
        <v>17453.37</v>
      </c>
      <c r="X7" s="1" t="s">
        <v>43</v>
      </c>
      <c r="Y7" s="1" t="s">
        <v>44</v>
      </c>
      <c r="Z7" s="1" t="s">
        <v>28</v>
      </c>
      <c r="AA7" s="2">
        <v>8644.1299999999992</v>
      </c>
      <c r="AB7" s="1" t="s">
        <v>45</v>
      </c>
      <c r="AC7" s="1" t="s">
        <v>30</v>
      </c>
      <c r="AD7" s="1" t="s">
        <v>28</v>
      </c>
      <c r="AE7" s="2">
        <v>6489.76</v>
      </c>
      <c r="AF7" s="1" t="s">
        <v>46</v>
      </c>
      <c r="AG7" s="1" t="s">
        <v>30</v>
      </c>
      <c r="AH7" s="1" t="s">
        <v>20</v>
      </c>
      <c r="AI7" s="2">
        <v>4650.07</v>
      </c>
      <c r="AJ7" s="1" t="s">
        <v>47</v>
      </c>
      <c r="AK7" s="1" t="s">
        <v>19</v>
      </c>
      <c r="AL7" s="1" t="s">
        <v>16</v>
      </c>
      <c r="AM7" s="2">
        <v>5021.49</v>
      </c>
      <c r="AN7" s="1" t="s">
        <v>48</v>
      </c>
      <c r="AO7" s="1" t="s">
        <v>30</v>
      </c>
    </row>
    <row r="8" spans="1:41" x14ac:dyDescent="0.3">
      <c r="A8" s="4">
        <v>10</v>
      </c>
      <c r="B8" s="1" t="s">
        <v>38</v>
      </c>
      <c r="C8" s="2">
        <v>22104.32</v>
      </c>
      <c r="D8" s="1" t="s">
        <v>50</v>
      </c>
      <c r="E8" s="1" t="s">
        <v>51</v>
      </c>
      <c r="F8" s="1" t="s">
        <v>38</v>
      </c>
      <c r="G8" s="2">
        <v>25163.79</v>
      </c>
      <c r="H8" s="1" t="s">
        <v>52</v>
      </c>
      <c r="I8" s="1" t="s">
        <v>51</v>
      </c>
      <c r="J8" s="1" t="s">
        <v>38</v>
      </c>
      <c r="K8" s="2">
        <v>14411.5</v>
      </c>
      <c r="L8" s="1" t="s">
        <v>53</v>
      </c>
      <c r="M8" s="1" t="s">
        <v>44</v>
      </c>
      <c r="N8" s="1" t="s">
        <v>28</v>
      </c>
      <c r="O8" s="2">
        <v>14021.44</v>
      </c>
      <c r="P8" s="1" t="s">
        <v>54</v>
      </c>
      <c r="Q8" s="1" t="s">
        <v>55</v>
      </c>
      <c r="R8" s="1" t="s">
        <v>17</v>
      </c>
      <c r="S8" s="2" t="s">
        <v>17</v>
      </c>
      <c r="T8" s="1" t="s">
        <v>17</v>
      </c>
      <c r="U8" s="1" t="s">
        <v>17</v>
      </c>
      <c r="V8" s="1" t="s">
        <v>49</v>
      </c>
      <c r="W8" s="2">
        <v>29754.17</v>
      </c>
      <c r="X8" s="1" t="s">
        <v>56</v>
      </c>
      <c r="Y8" s="1" t="s">
        <v>57</v>
      </c>
      <c r="Z8" s="1" t="s">
        <v>38</v>
      </c>
      <c r="AA8" s="2">
        <v>18052.55</v>
      </c>
      <c r="AB8" s="1" t="s">
        <v>58</v>
      </c>
      <c r="AC8" s="1" t="s">
        <v>51</v>
      </c>
      <c r="AD8" s="1" t="s">
        <v>38</v>
      </c>
      <c r="AE8" s="2">
        <v>11742.19</v>
      </c>
      <c r="AF8" s="1" t="s">
        <v>59</v>
      </c>
      <c r="AG8" s="1" t="s">
        <v>55</v>
      </c>
      <c r="AH8" s="1" t="s">
        <v>28</v>
      </c>
      <c r="AI8" s="2">
        <v>11185.82</v>
      </c>
      <c r="AJ8" s="1" t="s">
        <v>60</v>
      </c>
      <c r="AK8" s="1" t="s">
        <v>44</v>
      </c>
      <c r="AL8" s="1" t="s">
        <v>20</v>
      </c>
      <c r="AM8" s="2">
        <v>9770.1200000000008</v>
      </c>
      <c r="AN8" s="1" t="s">
        <v>61</v>
      </c>
      <c r="AO8" s="1" t="s">
        <v>55</v>
      </c>
    </row>
    <row r="9" spans="1:41" x14ac:dyDescent="0.3">
      <c r="A9" s="5">
        <v>9</v>
      </c>
      <c r="B9" s="1" t="s">
        <v>49</v>
      </c>
      <c r="C9" s="2">
        <v>169210.42</v>
      </c>
      <c r="D9" s="1" t="s">
        <v>63</v>
      </c>
      <c r="E9" s="1" t="s">
        <v>64</v>
      </c>
      <c r="F9" s="1" t="s">
        <v>49</v>
      </c>
      <c r="G9" s="2">
        <v>194853.75</v>
      </c>
      <c r="H9" s="1" t="s">
        <v>65</v>
      </c>
      <c r="I9" s="1" t="s">
        <v>66</v>
      </c>
      <c r="J9" s="1" t="s">
        <v>49</v>
      </c>
      <c r="K9" s="2">
        <v>186121.95</v>
      </c>
      <c r="L9" s="1" t="s">
        <v>67</v>
      </c>
      <c r="M9" s="1" t="s">
        <v>68</v>
      </c>
      <c r="N9" s="1" t="s">
        <v>38</v>
      </c>
      <c r="O9" s="2">
        <v>187765.03</v>
      </c>
      <c r="P9" s="1" t="s">
        <v>69</v>
      </c>
      <c r="Q9" s="1" t="s">
        <v>70</v>
      </c>
      <c r="R9" s="1" t="s">
        <v>16</v>
      </c>
      <c r="S9" s="2">
        <v>24006.19</v>
      </c>
      <c r="T9" s="1" t="s">
        <v>71</v>
      </c>
      <c r="U9" s="1" t="s">
        <v>72</v>
      </c>
      <c r="V9" s="1" t="s">
        <v>62</v>
      </c>
      <c r="W9" s="2">
        <v>223887.54</v>
      </c>
      <c r="X9" s="1" t="s">
        <v>73</v>
      </c>
      <c r="Y9" s="1" t="s">
        <v>74</v>
      </c>
      <c r="Z9" s="1" t="s">
        <v>49</v>
      </c>
      <c r="AA9" s="2">
        <v>190648.59</v>
      </c>
      <c r="AB9" s="1" t="s">
        <v>75</v>
      </c>
      <c r="AC9" s="1" t="s">
        <v>76</v>
      </c>
      <c r="AD9" s="1" t="s">
        <v>49</v>
      </c>
      <c r="AE9" s="2">
        <v>165370.32999999999</v>
      </c>
      <c r="AF9" s="1" t="s">
        <v>77</v>
      </c>
      <c r="AG9" s="1" t="s">
        <v>78</v>
      </c>
      <c r="AH9" s="1" t="s">
        <v>38</v>
      </c>
      <c r="AI9" s="2">
        <v>147055.5</v>
      </c>
      <c r="AJ9" s="1" t="s">
        <v>79</v>
      </c>
      <c r="AK9" s="1" t="s">
        <v>80</v>
      </c>
      <c r="AL9" s="1" t="s">
        <v>28</v>
      </c>
      <c r="AM9" s="2">
        <v>124524.12</v>
      </c>
      <c r="AN9" s="1" t="s">
        <v>81</v>
      </c>
      <c r="AO9" s="1" t="s">
        <v>66</v>
      </c>
    </row>
    <row r="10" spans="1:41" x14ac:dyDescent="0.3">
      <c r="A10" s="5">
        <v>8</v>
      </c>
      <c r="B10" s="1" t="s">
        <v>62</v>
      </c>
      <c r="C10" s="2">
        <v>400631.31</v>
      </c>
      <c r="D10" s="1" t="s">
        <v>83</v>
      </c>
      <c r="E10" s="1" t="s">
        <v>84</v>
      </c>
      <c r="F10" s="1" t="s">
        <v>62</v>
      </c>
      <c r="G10" s="2">
        <v>479118.33</v>
      </c>
      <c r="H10" s="1" t="s">
        <v>85</v>
      </c>
      <c r="I10" s="1" t="s">
        <v>86</v>
      </c>
      <c r="J10" s="1" t="s">
        <v>62</v>
      </c>
      <c r="K10" s="2">
        <v>465811.73</v>
      </c>
      <c r="L10" s="1" t="s">
        <v>87</v>
      </c>
      <c r="M10" s="1" t="s">
        <v>88</v>
      </c>
      <c r="N10" s="1" t="s">
        <v>49</v>
      </c>
      <c r="O10" s="2">
        <v>489581.06</v>
      </c>
      <c r="P10" s="1" t="s">
        <v>89</v>
      </c>
      <c r="Q10" s="1" t="s">
        <v>90</v>
      </c>
      <c r="R10" s="1" t="s">
        <v>20</v>
      </c>
      <c r="S10" s="2">
        <v>67869.39</v>
      </c>
      <c r="T10" s="1" t="s">
        <v>91</v>
      </c>
      <c r="U10" s="1" t="s">
        <v>92</v>
      </c>
      <c r="V10" s="1" t="s">
        <v>82</v>
      </c>
      <c r="W10" s="2">
        <v>536854.29</v>
      </c>
      <c r="X10" s="1" t="s">
        <v>93</v>
      </c>
      <c r="Y10" s="1" t="s">
        <v>94</v>
      </c>
      <c r="Z10" s="1" t="s">
        <v>62</v>
      </c>
      <c r="AA10" s="2">
        <v>442810.99</v>
      </c>
      <c r="AB10" s="1" t="s">
        <v>95</v>
      </c>
      <c r="AC10" s="1" t="s">
        <v>96</v>
      </c>
      <c r="AD10" s="1" t="s">
        <v>62</v>
      </c>
      <c r="AE10" s="2">
        <v>395092.84</v>
      </c>
      <c r="AF10" s="1" t="s">
        <v>97</v>
      </c>
      <c r="AG10" s="1" t="s">
        <v>98</v>
      </c>
      <c r="AH10" s="1" t="s">
        <v>49</v>
      </c>
      <c r="AI10" s="2">
        <v>362308.5</v>
      </c>
      <c r="AJ10" s="1" t="s">
        <v>99</v>
      </c>
      <c r="AK10" s="1" t="s">
        <v>100</v>
      </c>
      <c r="AL10" s="1" t="s">
        <v>38</v>
      </c>
      <c r="AM10" s="2">
        <v>330525.65000000002</v>
      </c>
      <c r="AN10" s="1" t="s">
        <v>101</v>
      </c>
      <c r="AO10" s="1" t="s">
        <v>98</v>
      </c>
    </row>
    <row r="11" spans="1:41" x14ac:dyDescent="0.3">
      <c r="A11" s="5">
        <v>7</v>
      </c>
      <c r="B11" s="1" t="s">
        <v>82</v>
      </c>
      <c r="C11" s="2">
        <v>216325.49</v>
      </c>
      <c r="D11" s="1" t="s">
        <v>103</v>
      </c>
      <c r="E11" s="1" t="s">
        <v>104</v>
      </c>
      <c r="F11" s="1" t="s">
        <v>82</v>
      </c>
      <c r="G11" s="2">
        <v>235770.59</v>
      </c>
      <c r="H11" s="1" t="s">
        <v>105</v>
      </c>
      <c r="I11" s="1" t="s">
        <v>106</v>
      </c>
      <c r="J11" s="1" t="s">
        <v>82</v>
      </c>
      <c r="K11" s="2">
        <v>206996.49</v>
      </c>
      <c r="L11" s="1" t="s">
        <v>107</v>
      </c>
      <c r="M11" s="1" t="s">
        <v>108</v>
      </c>
      <c r="N11" s="1" t="s">
        <v>62</v>
      </c>
      <c r="O11" s="2">
        <v>218894.16</v>
      </c>
      <c r="P11" s="1" t="s">
        <v>109</v>
      </c>
      <c r="Q11" s="1" t="s">
        <v>106</v>
      </c>
      <c r="R11" s="1" t="s">
        <v>28</v>
      </c>
      <c r="S11" s="2">
        <v>51523.3</v>
      </c>
      <c r="T11" s="1" t="s">
        <v>110</v>
      </c>
      <c r="U11" s="1" t="s">
        <v>111</v>
      </c>
      <c r="V11" s="1" t="s">
        <v>102</v>
      </c>
      <c r="W11" s="2">
        <v>302743.59999999998</v>
      </c>
      <c r="X11" s="1" t="s">
        <v>112</v>
      </c>
      <c r="Y11" s="1" t="s">
        <v>113</v>
      </c>
      <c r="Z11" s="1" t="s">
        <v>82</v>
      </c>
      <c r="AA11" s="2">
        <v>237838.18</v>
      </c>
      <c r="AB11" s="1" t="s">
        <v>114</v>
      </c>
      <c r="AC11" s="1" t="s">
        <v>115</v>
      </c>
      <c r="AD11" s="1" t="s">
        <v>82</v>
      </c>
      <c r="AE11" s="2">
        <v>184856.24</v>
      </c>
      <c r="AF11" s="1" t="s">
        <v>116</v>
      </c>
      <c r="AG11" s="1" t="s">
        <v>106</v>
      </c>
      <c r="AH11" s="1" t="s">
        <v>62</v>
      </c>
      <c r="AI11" s="2">
        <v>151310.87</v>
      </c>
      <c r="AJ11" s="1" t="s">
        <v>117</v>
      </c>
      <c r="AK11" s="1" t="s">
        <v>106</v>
      </c>
      <c r="AL11" s="1" t="s">
        <v>49</v>
      </c>
      <c r="AM11" s="2">
        <v>154053.92000000001</v>
      </c>
      <c r="AN11" s="1" t="s">
        <v>118</v>
      </c>
      <c r="AO11" s="1" t="s">
        <v>106</v>
      </c>
    </row>
    <row r="12" spans="1:41" x14ac:dyDescent="0.3">
      <c r="A12" s="5">
        <v>6</v>
      </c>
      <c r="B12" s="1" t="s">
        <v>102</v>
      </c>
      <c r="C12" s="2">
        <v>139030.35</v>
      </c>
      <c r="D12" s="1" t="s">
        <v>120</v>
      </c>
      <c r="E12" s="1" t="s">
        <v>121</v>
      </c>
      <c r="F12" s="1" t="s">
        <v>102</v>
      </c>
      <c r="G12" s="2">
        <v>168453.54</v>
      </c>
      <c r="H12" s="1" t="s">
        <v>122</v>
      </c>
      <c r="I12" s="1" t="s">
        <v>123</v>
      </c>
      <c r="J12" s="1" t="s">
        <v>102</v>
      </c>
      <c r="K12" s="2">
        <v>157708.5</v>
      </c>
      <c r="L12" s="1" t="s">
        <v>124</v>
      </c>
      <c r="M12" s="1" t="s">
        <v>125</v>
      </c>
      <c r="N12" s="1" t="s">
        <v>82</v>
      </c>
      <c r="O12" s="2">
        <v>147279.21</v>
      </c>
      <c r="P12" s="1" t="s">
        <v>126</v>
      </c>
      <c r="Q12" s="1" t="s">
        <v>127</v>
      </c>
      <c r="R12" s="1" t="s">
        <v>38</v>
      </c>
      <c r="S12" s="2">
        <v>35815.279999999999</v>
      </c>
      <c r="T12" s="1" t="s">
        <v>128</v>
      </c>
      <c r="U12" s="1" t="s">
        <v>129</v>
      </c>
      <c r="V12" s="1" t="s">
        <v>119</v>
      </c>
      <c r="W12" s="2">
        <v>185572.86</v>
      </c>
      <c r="X12" s="1" t="s">
        <v>130</v>
      </c>
      <c r="Y12" s="1" t="s">
        <v>131</v>
      </c>
      <c r="Z12" s="1" t="s">
        <v>102</v>
      </c>
      <c r="AA12" s="2">
        <v>151806.6</v>
      </c>
      <c r="AB12" s="1" t="s">
        <v>132</v>
      </c>
      <c r="AC12" s="1" t="s">
        <v>133</v>
      </c>
      <c r="AD12" s="1" t="s">
        <v>102</v>
      </c>
      <c r="AE12" s="2">
        <v>130225.72</v>
      </c>
      <c r="AF12" s="1" t="s">
        <v>134</v>
      </c>
      <c r="AG12" s="1" t="s">
        <v>123</v>
      </c>
      <c r="AH12" s="1" t="s">
        <v>82</v>
      </c>
      <c r="AI12" s="2">
        <v>112956.44</v>
      </c>
      <c r="AJ12" s="1" t="s">
        <v>135</v>
      </c>
      <c r="AK12" s="1" t="s">
        <v>136</v>
      </c>
      <c r="AL12" s="1" t="s">
        <v>62</v>
      </c>
      <c r="AM12" s="2">
        <v>118443.82</v>
      </c>
      <c r="AN12" s="1" t="s">
        <v>137</v>
      </c>
      <c r="AO12" s="1" t="s">
        <v>125</v>
      </c>
    </row>
    <row r="13" spans="1:41" x14ac:dyDescent="0.3">
      <c r="A13" s="5">
        <v>5</v>
      </c>
      <c r="B13" s="1" t="s">
        <v>119</v>
      </c>
      <c r="C13" s="2">
        <v>1168198.05</v>
      </c>
      <c r="D13" s="1" t="s">
        <v>139</v>
      </c>
      <c r="E13" s="1" t="s">
        <v>140</v>
      </c>
      <c r="F13" s="1" t="s">
        <v>119</v>
      </c>
      <c r="G13" s="2">
        <v>1419336.53</v>
      </c>
      <c r="H13" s="1" t="s">
        <v>141</v>
      </c>
      <c r="I13" s="1" t="s">
        <v>142</v>
      </c>
      <c r="J13" s="1" t="s">
        <v>119</v>
      </c>
      <c r="K13" s="2">
        <v>1256200.27</v>
      </c>
      <c r="L13" s="1" t="s">
        <v>143</v>
      </c>
      <c r="M13" s="1" t="s">
        <v>144</v>
      </c>
      <c r="N13" s="1" t="s">
        <v>102</v>
      </c>
      <c r="O13" s="2">
        <v>1415743.87</v>
      </c>
      <c r="P13" s="1" t="s">
        <v>145</v>
      </c>
      <c r="Q13" s="1" t="s">
        <v>146</v>
      </c>
      <c r="R13" s="1" t="s">
        <v>49</v>
      </c>
      <c r="S13" s="2">
        <v>425130.9</v>
      </c>
      <c r="T13" s="1" t="s">
        <v>147</v>
      </c>
      <c r="U13" s="1" t="s">
        <v>86</v>
      </c>
      <c r="V13" s="1" t="s">
        <v>138</v>
      </c>
      <c r="W13" s="2">
        <v>1241705.8799999999</v>
      </c>
      <c r="X13" s="1" t="s">
        <v>148</v>
      </c>
      <c r="Y13" s="1" t="s">
        <v>149</v>
      </c>
      <c r="Z13" s="1" t="s">
        <v>119</v>
      </c>
      <c r="AA13" s="2">
        <v>1259098.3700000001</v>
      </c>
      <c r="AB13" s="1" t="s">
        <v>150</v>
      </c>
      <c r="AC13" s="1" t="s">
        <v>151</v>
      </c>
      <c r="AD13" s="1" t="s">
        <v>119</v>
      </c>
      <c r="AE13" s="2">
        <v>1184290.3600000001</v>
      </c>
      <c r="AF13" s="1" t="s">
        <v>152</v>
      </c>
      <c r="AG13" s="1" t="s">
        <v>153</v>
      </c>
      <c r="AH13" s="1" t="s">
        <v>102</v>
      </c>
      <c r="AI13" s="2">
        <v>956894.54</v>
      </c>
      <c r="AJ13" s="1" t="s">
        <v>154</v>
      </c>
      <c r="AK13" s="1" t="s">
        <v>155</v>
      </c>
      <c r="AL13" s="1" t="s">
        <v>82</v>
      </c>
      <c r="AM13" s="2">
        <v>955386.91</v>
      </c>
      <c r="AN13" s="1" t="s">
        <v>156</v>
      </c>
      <c r="AO13" s="1" t="s">
        <v>157</v>
      </c>
    </row>
    <row r="14" spans="1:41" x14ac:dyDescent="0.3">
      <c r="A14" s="5">
        <v>4</v>
      </c>
      <c r="B14" s="1" t="s">
        <v>138</v>
      </c>
      <c r="C14" s="2">
        <v>2918415.97</v>
      </c>
      <c r="D14" s="1" t="s">
        <v>159</v>
      </c>
      <c r="E14" s="1" t="s">
        <v>160</v>
      </c>
      <c r="F14" s="1" t="s">
        <v>138</v>
      </c>
      <c r="G14" s="2">
        <v>3441842.13</v>
      </c>
      <c r="H14" s="1" t="s">
        <v>161</v>
      </c>
      <c r="I14" s="1" t="s">
        <v>162</v>
      </c>
      <c r="J14" s="1" t="s">
        <v>138</v>
      </c>
      <c r="K14" s="2">
        <v>3117835.37</v>
      </c>
      <c r="L14" s="1" t="s">
        <v>163</v>
      </c>
      <c r="M14" s="1" t="s">
        <v>164</v>
      </c>
      <c r="N14" s="1" t="s">
        <v>119</v>
      </c>
      <c r="O14" s="2">
        <v>3437362.03</v>
      </c>
      <c r="P14" s="1" t="s">
        <v>165</v>
      </c>
      <c r="Q14" s="1" t="s">
        <v>166</v>
      </c>
      <c r="R14" s="1" t="s">
        <v>62</v>
      </c>
      <c r="S14" s="2">
        <v>1183115.8899999999</v>
      </c>
      <c r="T14" s="1" t="s">
        <v>167</v>
      </c>
      <c r="U14" s="1" t="s">
        <v>168</v>
      </c>
      <c r="V14" s="1" t="s">
        <v>158</v>
      </c>
      <c r="W14" s="2">
        <v>3210463.25</v>
      </c>
      <c r="X14" s="1" t="s">
        <v>169</v>
      </c>
      <c r="Y14" s="1" t="s">
        <v>170</v>
      </c>
      <c r="Z14" s="1" t="s">
        <v>138</v>
      </c>
      <c r="AA14" s="2">
        <v>2921446.2</v>
      </c>
      <c r="AB14" s="1" t="s">
        <v>171</v>
      </c>
      <c r="AC14" s="1" t="s">
        <v>172</v>
      </c>
      <c r="AD14" s="1" t="s">
        <v>138</v>
      </c>
      <c r="AE14" s="2">
        <v>2772786.01</v>
      </c>
      <c r="AF14" s="1" t="s">
        <v>173</v>
      </c>
      <c r="AG14" s="1" t="s">
        <v>172</v>
      </c>
      <c r="AH14" s="1" t="s">
        <v>119</v>
      </c>
      <c r="AI14" s="2">
        <v>2365078.27</v>
      </c>
      <c r="AJ14" s="1" t="s">
        <v>174</v>
      </c>
      <c r="AK14" s="1" t="s">
        <v>175</v>
      </c>
      <c r="AL14" s="1" t="s">
        <v>102</v>
      </c>
      <c r="AM14" s="2">
        <v>2320517.54</v>
      </c>
      <c r="AN14" s="1" t="s">
        <v>176</v>
      </c>
      <c r="AO14" s="1" t="s">
        <v>177</v>
      </c>
    </row>
    <row r="15" spans="1:41" x14ac:dyDescent="0.3">
      <c r="A15" s="5">
        <v>3</v>
      </c>
      <c r="B15" s="1" t="s">
        <v>158</v>
      </c>
      <c r="C15" s="2">
        <v>2353110.19</v>
      </c>
      <c r="D15" s="1" t="s">
        <v>179</v>
      </c>
      <c r="E15" s="1" t="s">
        <v>180</v>
      </c>
      <c r="F15" s="1" t="s">
        <v>158</v>
      </c>
      <c r="G15" s="2">
        <v>3155202.04</v>
      </c>
      <c r="H15" s="1" t="s">
        <v>181</v>
      </c>
      <c r="I15" s="1" t="s">
        <v>182</v>
      </c>
      <c r="J15" s="1" t="s">
        <v>158</v>
      </c>
      <c r="K15" s="2">
        <v>2443982.0099999998</v>
      </c>
      <c r="L15" s="1" t="s">
        <v>183</v>
      </c>
      <c r="M15" s="1" t="s">
        <v>184</v>
      </c>
      <c r="N15" s="1" t="s">
        <v>138</v>
      </c>
      <c r="O15" s="2">
        <v>2743684.93</v>
      </c>
      <c r="P15" s="1" t="s">
        <v>185</v>
      </c>
      <c r="Q15" s="1" t="s">
        <v>186</v>
      </c>
      <c r="R15" s="1" t="s">
        <v>82</v>
      </c>
      <c r="S15" s="2">
        <v>1776011.8</v>
      </c>
      <c r="T15" s="1" t="s">
        <v>187</v>
      </c>
      <c r="U15" s="1" t="s">
        <v>188</v>
      </c>
      <c r="V15" s="1" t="s">
        <v>178</v>
      </c>
      <c r="W15" s="2">
        <v>2592819.4300000002</v>
      </c>
      <c r="X15" s="1" t="s">
        <v>189</v>
      </c>
      <c r="Y15" s="1" t="s">
        <v>190</v>
      </c>
      <c r="Z15" s="1" t="s">
        <v>158</v>
      </c>
      <c r="AA15" s="2">
        <v>2415520.0299999998</v>
      </c>
      <c r="AB15" s="1" t="s">
        <v>191</v>
      </c>
      <c r="AC15" s="1" t="s">
        <v>192</v>
      </c>
      <c r="AD15" s="1" t="s">
        <v>158</v>
      </c>
      <c r="AE15" s="2">
        <v>2256613.0099999998</v>
      </c>
      <c r="AF15" s="1" t="s">
        <v>193</v>
      </c>
      <c r="AG15" s="1" t="s">
        <v>194</v>
      </c>
      <c r="AH15" s="1" t="s">
        <v>138</v>
      </c>
      <c r="AI15" s="2">
        <v>1923027.29</v>
      </c>
      <c r="AJ15" s="1" t="s">
        <v>195</v>
      </c>
      <c r="AK15" s="1" t="s">
        <v>196</v>
      </c>
      <c r="AL15" s="1" t="s">
        <v>119</v>
      </c>
      <c r="AM15" s="2">
        <v>1824467.03</v>
      </c>
      <c r="AN15" s="1" t="s">
        <v>197</v>
      </c>
      <c r="AO15" s="1" t="s">
        <v>198</v>
      </c>
    </row>
    <row r="16" spans="1:41" x14ac:dyDescent="0.3">
      <c r="A16" s="5">
        <v>2</v>
      </c>
      <c r="B16" s="1" t="s">
        <v>178</v>
      </c>
      <c r="C16" s="2">
        <v>10574533.050000001</v>
      </c>
      <c r="D16" s="1" t="s">
        <v>200</v>
      </c>
      <c r="E16" s="1" t="s">
        <v>201</v>
      </c>
      <c r="F16" s="1" t="s">
        <v>178</v>
      </c>
      <c r="G16" s="2">
        <v>12290074.83</v>
      </c>
      <c r="H16" s="1" t="s">
        <v>202</v>
      </c>
      <c r="I16" s="1" t="s">
        <v>203</v>
      </c>
      <c r="J16" s="1" t="s">
        <v>178</v>
      </c>
      <c r="K16" s="2">
        <v>10596599.42</v>
      </c>
      <c r="L16" s="1" t="s">
        <v>204</v>
      </c>
      <c r="M16" s="1" t="s">
        <v>205</v>
      </c>
      <c r="N16" s="1" t="s">
        <v>158</v>
      </c>
      <c r="O16" s="2">
        <v>11664659.41</v>
      </c>
      <c r="P16" s="1" t="s">
        <v>206</v>
      </c>
      <c r="Q16" s="1" t="s">
        <v>207</v>
      </c>
      <c r="R16" s="1" t="s">
        <v>102</v>
      </c>
      <c r="S16" s="2">
        <v>7307369.7699999996</v>
      </c>
      <c r="T16" s="1" t="s">
        <v>208</v>
      </c>
      <c r="U16" s="1" t="s">
        <v>209</v>
      </c>
      <c r="V16" s="1" t="s">
        <v>199</v>
      </c>
      <c r="W16" s="2">
        <v>10918050.109999999</v>
      </c>
      <c r="X16" s="1" t="s">
        <v>210</v>
      </c>
      <c r="Y16" s="1" t="s">
        <v>211</v>
      </c>
      <c r="Z16" s="1" t="s">
        <v>178</v>
      </c>
      <c r="AA16" s="2">
        <v>10267074.66</v>
      </c>
      <c r="AB16" s="1" t="s">
        <v>212</v>
      </c>
      <c r="AC16" s="1" t="s">
        <v>213</v>
      </c>
      <c r="AD16" s="1" t="s">
        <v>178</v>
      </c>
      <c r="AE16" s="2">
        <v>9855321.6400000006</v>
      </c>
      <c r="AF16" s="1" t="s">
        <v>214</v>
      </c>
      <c r="AG16" s="1" t="s">
        <v>215</v>
      </c>
      <c r="AH16" s="1" t="s">
        <v>158</v>
      </c>
      <c r="AI16" s="2">
        <v>8313982.6200000001</v>
      </c>
      <c r="AJ16" s="1" t="s">
        <v>216</v>
      </c>
      <c r="AK16" s="1" t="s">
        <v>217</v>
      </c>
      <c r="AL16" s="1" t="s">
        <v>138</v>
      </c>
      <c r="AM16" s="2">
        <v>8181867</v>
      </c>
      <c r="AN16" s="1" t="s">
        <v>218</v>
      </c>
      <c r="AO16" s="1" t="s">
        <v>219</v>
      </c>
    </row>
    <row r="17" spans="1:41" x14ac:dyDescent="0.3">
      <c r="A17" s="5">
        <v>1</v>
      </c>
      <c r="B17" s="1" t="s">
        <v>199</v>
      </c>
      <c r="C17" s="2">
        <v>19982377.039999999</v>
      </c>
      <c r="D17" s="1" t="s">
        <v>221</v>
      </c>
      <c r="E17" s="1" t="s">
        <v>222</v>
      </c>
      <c r="F17" s="1" t="s">
        <v>199</v>
      </c>
      <c r="G17" s="2">
        <v>23071649.010000002</v>
      </c>
      <c r="H17" s="1" t="s">
        <v>223</v>
      </c>
      <c r="I17" s="1" t="s">
        <v>224</v>
      </c>
      <c r="J17" s="1" t="s">
        <v>199</v>
      </c>
      <c r="K17" s="2">
        <v>20073084.739999998</v>
      </c>
      <c r="L17" s="1" t="s">
        <v>225</v>
      </c>
      <c r="M17" s="1" t="s">
        <v>226</v>
      </c>
      <c r="N17" s="1" t="s">
        <v>178</v>
      </c>
      <c r="O17" s="2">
        <v>21705711.559999999</v>
      </c>
      <c r="P17" s="1" t="s">
        <v>227</v>
      </c>
      <c r="Q17" s="1" t="s">
        <v>228</v>
      </c>
      <c r="R17" s="1" t="s">
        <v>119</v>
      </c>
      <c r="S17" s="2">
        <v>19584537.43</v>
      </c>
      <c r="T17" s="1" t="s">
        <v>229</v>
      </c>
      <c r="U17" s="1" t="s">
        <v>230</v>
      </c>
      <c r="V17" s="1" t="s">
        <v>220</v>
      </c>
      <c r="W17" s="2">
        <v>20277772.09</v>
      </c>
      <c r="X17" s="1" t="s">
        <v>231</v>
      </c>
      <c r="Y17" s="1" t="s">
        <v>232</v>
      </c>
      <c r="Z17" s="1" t="s">
        <v>199</v>
      </c>
      <c r="AA17" s="2">
        <v>18670377.300000001</v>
      </c>
      <c r="AB17" s="1" t="s">
        <v>233</v>
      </c>
      <c r="AC17" s="1" t="s">
        <v>234</v>
      </c>
      <c r="AD17" s="1" t="s">
        <v>199</v>
      </c>
      <c r="AE17" s="2">
        <v>18128845.760000002</v>
      </c>
      <c r="AF17" s="1" t="s">
        <v>235</v>
      </c>
      <c r="AG17" s="1" t="s">
        <v>236</v>
      </c>
      <c r="AH17" s="1" t="s">
        <v>178</v>
      </c>
      <c r="AI17" s="2">
        <v>15233240.4</v>
      </c>
      <c r="AJ17" s="1" t="s">
        <v>237</v>
      </c>
      <c r="AK17" s="1" t="s">
        <v>238</v>
      </c>
      <c r="AL17" s="1" t="s">
        <v>158</v>
      </c>
      <c r="AM17" s="2">
        <v>15366897.800000001</v>
      </c>
      <c r="AN17" s="1" t="s">
        <v>239</v>
      </c>
      <c r="AO17" s="1" t="s">
        <v>240</v>
      </c>
    </row>
    <row r="18" spans="1:41" x14ac:dyDescent="0.3">
      <c r="A18" s="1" t="s">
        <v>269</v>
      </c>
      <c r="B18" s="1" t="s">
        <v>220</v>
      </c>
      <c r="C18" s="2">
        <v>3395616.54</v>
      </c>
      <c r="D18" s="1" t="s">
        <v>242</v>
      </c>
      <c r="E18" s="1" t="s">
        <v>243</v>
      </c>
      <c r="F18" s="1" t="s">
        <v>220</v>
      </c>
      <c r="G18" s="2">
        <v>3796682.78</v>
      </c>
      <c r="H18" s="1" t="s">
        <v>244</v>
      </c>
      <c r="I18" s="1" t="s">
        <v>245</v>
      </c>
      <c r="J18" s="1" t="s">
        <v>220</v>
      </c>
      <c r="K18" s="2">
        <v>2615762.2799999998</v>
      </c>
      <c r="L18" s="1" t="s">
        <v>246</v>
      </c>
      <c r="M18" s="1" t="s">
        <v>247</v>
      </c>
      <c r="N18" s="1" t="s">
        <v>199</v>
      </c>
      <c r="O18" s="2">
        <v>2670147.2200000002</v>
      </c>
      <c r="P18" s="1" t="s">
        <v>248</v>
      </c>
      <c r="Q18" s="1" t="s">
        <v>249</v>
      </c>
      <c r="R18" s="1" t="s">
        <v>138</v>
      </c>
      <c r="S18" s="2">
        <v>12638374.52</v>
      </c>
      <c r="T18" s="1" t="s">
        <v>250</v>
      </c>
      <c r="U18" s="1" t="s">
        <v>251</v>
      </c>
      <c r="V18" s="1" t="s">
        <v>241</v>
      </c>
      <c r="W18" s="2">
        <v>3945553.23</v>
      </c>
      <c r="X18" s="1" t="s">
        <v>252</v>
      </c>
      <c r="Y18" s="1" t="s">
        <v>253</v>
      </c>
      <c r="Z18" s="1" t="s">
        <v>220</v>
      </c>
      <c r="AA18" s="2">
        <v>2816565.02</v>
      </c>
      <c r="AB18" s="1" t="s">
        <v>254</v>
      </c>
      <c r="AC18" s="1" t="s">
        <v>255</v>
      </c>
      <c r="AD18" s="1" t="s">
        <v>220</v>
      </c>
      <c r="AE18" s="2">
        <v>2328311.34</v>
      </c>
      <c r="AF18" s="1" t="s">
        <v>256</v>
      </c>
      <c r="AG18" s="1" t="s">
        <v>257</v>
      </c>
      <c r="AH18" s="1" t="s">
        <v>199</v>
      </c>
      <c r="AI18" s="2">
        <v>1548675.67</v>
      </c>
      <c r="AJ18" s="1" t="s">
        <v>258</v>
      </c>
      <c r="AK18" s="1" t="s">
        <v>259</v>
      </c>
      <c r="AL18" s="1" t="s">
        <v>178</v>
      </c>
      <c r="AM18" s="2">
        <v>1843593.05</v>
      </c>
      <c r="AN18" s="1" t="s">
        <v>260</v>
      </c>
      <c r="AO18" s="1" t="s">
        <v>261</v>
      </c>
    </row>
    <row r="19" spans="1:41" x14ac:dyDescent="0.3">
      <c r="C19" s="2"/>
      <c r="G19" s="2"/>
      <c r="K19" s="2"/>
      <c r="O19" s="2"/>
      <c r="S19" s="2"/>
      <c r="W19" s="2"/>
      <c r="AA19" s="2"/>
      <c r="AE19" s="2"/>
      <c r="AI19" s="2"/>
      <c r="AM19" s="2"/>
    </row>
    <row r="20" spans="1:41" x14ac:dyDescent="0.3">
      <c r="B20" s="3" t="s">
        <v>272</v>
      </c>
      <c r="C20" s="2"/>
      <c r="G20" s="2"/>
      <c r="K20" s="2"/>
      <c r="O20" s="6" t="s">
        <v>271</v>
      </c>
      <c r="S20" s="2"/>
      <c r="W20" s="2"/>
      <c r="AA20" s="2"/>
      <c r="AE20" s="2"/>
      <c r="AI20" s="2"/>
      <c r="AM20" s="2"/>
    </row>
    <row r="21" spans="1:41" x14ac:dyDescent="0.3">
      <c r="E21" s="1" t="s">
        <v>263</v>
      </c>
      <c r="J21" s="1" t="s">
        <v>264</v>
      </c>
      <c r="W21" s="2"/>
      <c r="AA21" s="2"/>
      <c r="AE21" s="2"/>
      <c r="AI21" s="2"/>
      <c r="AM21" s="2"/>
    </row>
    <row r="22" spans="1:41" x14ac:dyDescent="0.3">
      <c r="B22" s="1" t="s">
        <v>266</v>
      </c>
      <c r="C22" s="1" t="s">
        <v>20</v>
      </c>
      <c r="D22" s="1" t="s">
        <v>38</v>
      </c>
      <c r="E22" s="1" t="s">
        <v>138</v>
      </c>
      <c r="F22" s="1" t="s">
        <v>262</v>
      </c>
      <c r="G22" s="1" t="s">
        <v>265</v>
      </c>
      <c r="H22" s="1" t="s">
        <v>20</v>
      </c>
      <c r="I22" s="1" t="s">
        <v>38</v>
      </c>
      <c r="J22" s="1" t="s">
        <v>138</v>
      </c>
      <c r="K22" s="1" t="s">
        <v>262</v>
      </c>
      <c r="L22" s="1" t="s">
        <v>265</v>
      </c>
    </row>
    <row r="23" spans="1:41" x14ac:dyDescent="0.3">
      <c r="A23" s="3"/>
      <c r="B23" s="1" t="s">
        <v>267</v>
      </c>
      <c r="C23" s="2">
        <v>50</v>
      </c>
      <c r="D23" s="2">
        <v>25</v>
      </c>
      <c r="E23" s="2">
        <v>10</v>
      </c>
      <c r="F23" s="2">
        <v>2</v>
      </c>
      <c r="G23" s="2">
        <v>0</v>
      </c>
      <c r="H23" s="2">
        <v>50</v>
      </c>
      <c r="I23" s="2">
        <v>25</v>
      </c>
      <c r="J23" s="2">
        <v>10</v>
      </c>
      <c r="K23" s="2">
        <v>2</v>
      </c>
      <c r="L23" s="2">
        <v>0</v>
      </c>
      <c r="P23" s="2">
        <v>50</v>
      </c>
      <c r="Q23" s="2">
        <v>25</v>
      </c>
      <c r="R23" s="2">
        <v>10</v>
      </c>
      <c r="S23" s="2">
        <v>2</v>
      </c>
      <c r="W23" s="2"/>
      <c r="AA23" s="2"/>
      <c r="AE23" s="2"/>
      <c r="AI23" s="2"/>
      <c r="AM23" s="2"/>
    </row>
    <row r="24" spans="1:41" x14ac:dyDescent="0.3">
      <c r="A24" s="3"/>
      <c r="B24" s="4">
        <v>13</v>
      </c>
      <c r="C24" s="2">
        <f>100*(SUM(C$5:C5)/SUM(C$5:C6))</f>
        <v>44.956735503950568</v>
      </c>
      <c r="D24" s="2">
        <f>100*(SUM(G$5:G5)/SUM(G$5:G6))</f>
        <v>43.929834995319858</v>
      </c>
      <c r="E24" s="2">
        <f>100*(SUM(K$5:K5)/SUM(K$5:K6))</f>
        <v>32.249742441400095</v>
      </c>
      <c r="F24" s="2"/>
      <c r="G24" s="2"/>
      <c r="H24" s="2">
        <f>100*(SUM(W$4:W5)/SUM(W$4:W6))</f>
        <v>56.307240073651954</v>
      </c>
      <c r="I24" s="2">
        <f>100*(SUM(AA$4:AA5)/SUM(AA$4:AA6))</f>
        <v>34.663358357272728</v>
      </c>
      <c r="J24" s="2">
        <f>100*(SUM(AE$4:AE5)/SUM(AE$4:AE6))</f>
        <v>45.194094158981542</v>
      </c>
      <c r="K24" s="2"/>
      <c r="L24" s="2"/>
      <c r="O24" s="2"/>
      <c r="P24" s="2">
        <f>H24-$L24</f>
        <v>56.307240073651954</v>
      </c>
      <c r="Q24" s="2">
        <f>I24-$L24</f>
        <v>34.663358357272728</v>
      </c>
      <c r="R24" s="2">
        <f>J24-$L24</f>
        <v>45.194094158981542</v>
      </c>
      <c r="S24" s="2">
        <f>K24-$L24</f>
        <v>0</v>
      </c>
    </row>
    <row r="25" spans="1:41" x14ac:dyDescent="0.3">
      <c r="A25" s="3"/>
      <c r="B25" s="4">
        <v>12</v>
      </c>
      <c r="C25" s="2">
        <f>100*(SUM(C$5:C6)/SUM(C$5:C7))</f>
        <v>54.91045874185405</v>
      </c>
      <c r="D25" s="2">
        <f>100*(SUM(G$5:G6)/SUM(G$5:G7))</f>
        <v>45.342222072408184</v>
      </c>
      <c r="E25" s="2">
        <f>100*(SUM(K$5:K6)/SUM(K$5:K7))</f>
        <v>55.156393506632043</v>
      </c>
      <c r="F25" s="2">
        <f>100*(SUM(O$5:O6)/SUM(O$5:O7))</f>
        <v>30.207782779149117</v>
      </c>
      <c r="G25" s="2"/>
      <c r="H25" s="2">
        <f>100*(SUM(W$4:W6)/SUM(W$4:W7))</f>
        <v>51.187126405406467</v>
      </c>
      <c r="I25" s="2">
        <f>100*(SUM(AA$4:AA6)/SUM(AA$4:AA7))</f>
        <v>39.613613977240178</v>
      </c>
      <c r="J25" s="2">
        <f>100*(SUM(AE$4:AE6)/SUM(AE$4:AE7))</f>
        <v>39.003435295665703</v>
      </c>
      <c r="K25" s="2">
        <f>100*(SUM(AI$4:AI6)/SUM(AI$4:AI7))</f>
        <v>34.154758061318702</v>
      </c>
      <c r="L25" s="2"/>
      <c r="O25" s="2"/>
      <c r="P25" s="2">
        <f>H25-$L25</f>
        <v>51.187126405406467</v>
      </c>
      <c r="Q25" s="2">
        <f>I25-$L25</f>
        <v>39.613613977240178</v>
      </c>
      <c r="R25" s="2">
        <f>J25-$L25</f>
        <v>39.003435295665703</v>
      </c>
      <c r="S25" s="2">
        <f>K25-$L25</f>
        <v>34.154758061318702</v>
      </c>
    </row>
    <row r="26" spans="1:41" x14ac:dyDescent="0.3">
      <c r="A26" s="3"/>
      <c r="B26" s="4">
        <v>11</v>
      </c>
      <c r="C26" s="2">
        <f>100*(SUM(C$5:C7)/SUM(C$5:C8))</f>
        <v>49.655996734884262</v>
      </c>
      <c r="D26" s="2">
        <f>100*(SUM(G$5:G7)/SUM(G$5:G8))</f>
        <v>43.760048918706183</v>
      </c>
      <c r="E26" s="2">
        <f>100*(SUM(K$5:K7)/SUM(K$5:K8))</f>
        <v>50.842799629022863</v>
      </c>
      <c r="F26" s="2">
        <f>100*(SUM(O$5:O7)/SUM(O$5:O8))</f>
        <v>32.93885148772457</v>
      </c>
      <c r="G26" s="2"/>
      <c r="H26" s="2">
        <f>100*(SUM(W$4:W7)/SUM(W$4:W8))</f>
        <v>54.580609569493689</v>
      </c>
      <c r="I26" s="2">
        <f>100*(SUM(AA$4:AA7)/SUM(AA$4:AA8))</f>
        <v>44.225876464636322</v>
      </c>
      <c r="J26" s="2">
        <f>100*(SUM(AE$4:AE7)/SUM(AE$4:AE8))</f>
        <v>47.536742004866468</v>
      </c>
      <c r="K26" s="2">
        <f>100*(SUM(AI$4:AI7)/SUM(AI$4:AI8))</f>
        <v>38.700916377410273</v>
      </c>
      <c r="L26" s="2">
        <f>100*(SUM(AM$4:AM7)/SUM(AM$4:AM8))</f>
        <v>33.948231463647296</v>
      </c>
      <c r="O26" s="2"/>
      <c r="P26" s="2">
        <f>H26-$L26</f>
        <v>20.632378105846392</v>
      </c>
      <c r="Q26" s="2">
        <f>I26-$L26</f>
        <v>10.277645000989025</v>
      </c>
      <c r="R26" s="2">
        <f>J26-$L26</f>
        <v>13.588510541219172</v>
      </c>
      <c r="S26" s="2">
        <f>K26-$L26</f>
        <v>4.7526849137629767</v>
      </c>
    </row>
    <row r="27" spans="1:41" x14ac:dyDescent="0.3">
      <c r="A27" s="3"/>
      <c r="B27" s="4">
        <v>10</v>
      </c>
      <c r="C27" s="2">
        <f>100*(SUM(C$5:C8)/SUM(C$5:C9))</f>
        <v>20.602093742131665</v>
      </c>
      <c r="D27" s="2">
        <f>100*(SUM(G$5:G8)/SUM(G$5:G9))</f>
        <v>18.674503814461737</v>
      </c>
      <c r="E27" s="2">
        <f>100*(SUM(K$5:K8)/SUM(K$5:K9))</f>
        <v>13.608099587484389</v>
      </c>
      <c r="F27" s="2">
        <f>100*(SUM(O$5:O8)/SUM(O$5:O9))</f>
        <v>10.019692488939778</v>
      </c>
      <c r="G27" s="2"/>
      <c r="H27" s="2">
        <f>100*(SUM(W$4:W8)/SUM(W$4:W9))</f>
        <v>22.636638935708401</v>
      </c>
      <c r="I27" s="2">
        <f>100*(SUM(AA$4:AA8)/SUM(AA$4:AA9))</f>
        <v>14.513430974230351</v>
      </c>
      <c r="J27" s="2">
        <f>100*(SUM(AE$4:AE8)/SUM(AE$4:AE9))</f>
        <v>11.920901857433583</v>
      </c>
      <c r="K27" s="2">
        <f>100*(SUM(AI$4:AI8)/SUM(AI$4:AI9))</f>
        <v>11.039056416490787</v>
      </c>
      <c r="L27" s="2">
        <f>100*(SUM(AM$4:AM8)/SUM(AM$4:AM9))</f>
        <v>10.617329428629489</v>
      </c>
      <c r="O27" s="6">
        <v>10</v>
      </c>
      <c r="P27" s="2">
        <f>H27-$L27</f>
        <v>12.019309507078912</v>
      </c>
      <c r="Q27" s="2">
        <f>I27-$L27</f>
        <v>3.8961015456008621</v>
      </c>
      <c r="R27" s="2">
        <f>J27-$L27</f>
        <v>1.3035724288040935</v>
      </c>
      <c r="S27" s="2">
        <f>K27-$L27</f>
        <v>0.42172698786129814</v>
      </c>
    </row>
    <row r="28" spans="1:41" x14ac:dyDescent="0.3">
      <c r="B28" s="5">
        <v>9</v>
      </c>
      <c r="C28" s="2">
        <f>100*(SUM(C$5:C9)/SUM(C$5:C10))</f>
        <v>34.723840941373538</v>
      </c>
      <c r="D28" s="2">
        <f>100*(SUM(G$5:G9)/SUM(G$5:G10))</f>
        <v>33.33687715462456</v>
      </c>
      <c r="E28" s="2">
        <f>100*(SUM(K$5:K9)/SUM(K$5:K10))</f>
        <v>31.624051551642101</v>
      </c>
      <c r="F28" s="2">
        <f>100*(SUM(O$5:O9)/SUM(O$5:O10))</f>
        <v>29.885014852678431</v>
      </c>
      <c r="G28" s="2">
        <f>100*(SUM(S$5:S9)/SUM(S$5:S10))</f>
        <v>26.129021444000678</v>
      </c>
      <c r="H28" s="2">
        <f>100*(SUM(W$4:W9)/SUM(W$4:W10))</f>
        <v>35.025330720360301</v>
      </c>
      <c r="I28" s="2">
        <f>100*(SUM(AA$4:AA9)/SUM(AA$4:AA10))</f>
        <v>33.494570953231189</v>
      </c>
      <c r="J28" s="2">
        <f>100*(SUM(AE$4:AE9)/SUM(AE$4:AE10))</f>
        <v>32.213041030074358</v>
      </c>
      <c r="K28" s="2">
        <f>100*(SUM(AI$4:AI9)/SUM(AI$4:AI10))</f>
        <v>31.330496425080906</v>
      </c>
      <c r="L28" s="2">
        <f>100*(SUM(AM$4:AM9)/SUM(AM$4:AM10))</f>
        <v>29.651651797889745</v>
      </c>
      <c r="O28" s="6"/>
      <c r="P28" s="2">
        <f>H28-$L28</f>
        <v>5.3736789224705568</v>
      </c>
      <c r="Q28" s="2">
        <f>I28-$L28</f>
        <v>3.8429191553414448</v>
      </c>
      <c r="R28" s="2">
        <f>J28-$L28</f>
        <v>2.561389232184613</v>
      </c>
      <c r="S28" s="2">
        <f>K28-$L28</f>
        <v>1.678844627191161</v>
      </c>
    </row>
    <row r="29" spans="1:41" x14ac:dyDescent="0.3">
      <c r="B29" s="5">
        <v>8</v>
      </c>
      <c r="C29" s="2">
        <f>100*(SUM(C$5:C10)/SUM(C$5:C11))</f>
        <v>73.939004554510817</v>
      </c>
      <c r="D29" s="2">
        <f>100*(SUM(G$5:G10)/SUM(G$5:G11))</f>
        <v>75.29869287069593</v>
      </c>
      <c r="E29" s="2">
        <f>100*(SUM(K$5:K10)/SUM(K$5:K11))</f>
        <v>76.696075442229855</v>
      </c>
      <c r="F29" s="2">
        <f>100*(SUM(O$5:O10)/SUM(O$5:O11))</f>
        <v>76.133187302486363</v>
      </c>
      <c r="G29" s="2">
        <f>100*(SUM(S$5:S10)/SUM(S$5:S11))</f>
        <v>64.069942526747766</v>
      </c>
      <c r="H29" s="2">
        <f>100*(SUM(W$4:W10)/SUM(W$4:W11))</f>
        <v>73.184688364549132</v>
      </c>
      <c r="I29" s="2">
        <f>100*(SUM(AA$4:AA10)/SUM(AA$4:AA11))</f>
        <v>73.680713830006539</v>
      </c>
      <c r="J29" s="2">
        <f>100*(SUM(AE$4:AE10)/SUM(AE$4:AE11))</f>
        <v>75.92080720473065</v>
      </c>
      <c r="K29" s="2">
        <f>100*(SUM(AI$4:AI10)/SUM(AI$4:AI11))</f>
        <v>77.713096721555132</v>
      </c>
      <c r="L29" s="2">
        <f>100*(SUM(AM$4:AM10)/SUM(AM$4:AM11))</f>
        <v>75.307728716661273</v>
      </c>
      <c r="O29" s="2"/>
      <c r="P29" s="2">
        <f>H29-$L29</f>
        <v>-2.1230403521121417</v>
      </c>
      <c r="Q29" s="2">
        <f>I29-$L29</f>
        <v>-1.6270148866547345</v>
      </c>
      <c r="R29" s="2">
        <f>J29-$L29</f>
        <v>0.6130784880693767</v>
      </c>
      <c r="S29" s="2">
        <f>K29-$L29</f>
        <v>2.4053680048938588</v>
      </c>
    </row>
    <row r="30" spans="1:41" x14ac:dyDescent="0.3">
      <c r="B30" s="5">
        <v>7</v>
      </c>
      <c r="C30" s="2">
        <f>100*(SUM(C$5:C11)/SUM(C$5:C12))</f>
        <v>85.653724331976591</v>
      </c>
      <c r="D30" s="2">
        <f>100*(SUM(G$5:G11)/SUM(G$5:G12))</f>
        <v>84.998881017516325</v>
      </c>
      <c r="E30" s="2">
        <f>100*(SUM(K$5:K11)/SUM(K$5:K12))</f>
        <v>84.922068985245119</v>
      </c>
      <c r="F30" s="2">
        <f>100*(SUM(O$5:O11)/SUM(O$5:O12))</f>
        <v>86.163533481224974</v>
      </c>
      <c r="G30" s="2">
        <f>100*(SUM(S$5:S11)/SUM(S$5:S12))</f>
        <v>80.015373785196445</v>
      </c>
      <c r="H30" s="2">
        <f>100*(SUM(W$4:W11)/SUM(W$4:W12))</f>
        <v>85.883359274806111</v>
      </c>
      <c r="I30" s="2">
        <f>100*(SUM(AA$4:AA11)/SUM(AA$4:AA12))</f>
        <v>85.617178277301079</v>
      </c>
      <c r="J30" s="2">
        <f>100*(SUM(AE$4:AE11)/SUM(AE$4:AE12))</f>
        <v>85.497068374844389</v>
      </c>
      <c r="K30" s="2">
        <f>100*(SUM(AI$4:AI11)/SUM(AI$4:AI12))</f>
        <v>85.735648459029562</v>
      </c>
      <c r="L30" s="2">
        <f>100*(SUM(AM$4:AM11)/SUM(AM$4:AM12))</f>
        <v>84.044513240794856</v>
      </c>
      <c r="O30" s="2"/>
      <c r="P30" s="2">
        <f>H30-$L30</f>
        <v>1.8388460340112545</v>
      </c>
      <c r="Q30" s="2">
        <f>I30-$L30</f>
        <v>1.5726650365062227</v>
      </c>
      <c r="R30" s="2">
        <f>J30-$L30</f>
        <v>1.4525551340495326</v>
      </c>
      <c r="S30" s="2">
        <f>K30-$L30</f>
        <v>1.6911352182347059</v>
      </c>
    </row>
    <row r="31" spans="1:41" x14ac:dyDescent="0.3">
      <c r="B31" s="5">
        <v>6</v>
      </c>
      <c r="C31" s="2">
        <f>100*(SUM(C$5:C12)/SUM(C$5:C13))</f>
        <v>45.342401232192628</v>
      </c>
      <c r="D31" s="2">
        <f>100*(SUM(G$5:G12)/SUM(G$5:G13))</f>
        <v>44.170643588095196</v>
      </c>
      <c r="E31" s="2">
        <f>100*(SUM(K$5:K12)/SUM(K$5:K13))</f>
        <v>45.433749494946284</v>
      </c>
      <c r="F31" s="2">
        <f>100*(SUM(O$5:O12)/SUM(O$5:O13))</f>
        <v>42.917507282166987</v>
      </c>
      <c r="G31" s="2">
        <f>100*(SUM(S$5:S12)/SUM(S$5:S13))</f>
        <v>29.654277309721039</v>
      </c>
      <c r="H31" s="2">
        <f>100*(SUM(W$4:W12)/SUM(W$4:W13))</f>
        <v>51.425165098009195</v>
      </c>
      <c r="I31" s="2">
        <f>100*(SUM(AA$4:AA12)/SUM(AA$4:AA13))</f>
        <v>45.601196728560353</v>
      </c>
      <c r="J31" s="2">
        <f>100*(SUM(AE$4:AE12)/SUM(AE$4:AE13))</f>
        <v>43.123592344877487</v>
      </c>
      <c r="K31" s="2">
        <f>100*(SUM(AI$4:AI12)/SUM(AI$4:AI13))</f>
        <v>45.281971546474288</v>
      </c>
      <c r="L31" s="2">
        <f>100*(SUM(AM$4:AM12)/SUM(AM$4:AM13))</f>
        <v>43.725495567738925</v>
      </c>
      <c r="O31" s="2"/>
      <c r="P31" s="2">
        <f>H31-$L31</f>
        <v>7.6996695302702705</v>
      </c>
      <c r="Q31" s="2">
        <f>I31-$L31</f>
        <v>1.8757011608214285</v>
      </c>
      <c r="R31" s="2">
        <f>J31-$L31</f>
        <v>-0.60190322286143783</v>
      </c>
      <c r="S31" s="2">
        <f>K31-$L31</f>
        <v>1.5564759787353637</v>
      </c>
    </row>
    <row r="32" spans="1:41" x14ac:dyDescent="0.3">
      <c r="B32" s="5">
        <v>5</v>
      </c>
      <c r="C32" s="2">
        <f>100*(SUM(C$5:C13)/SUM(C$5:C14))</f>
        <v>42.274947229801569</v>
      </c>
      <c r="D32" s="2">
        <f>100*(SUM(G$5:G13)/SUM(G$5:G14))</f>
        <v>42.483723613567683</v>
      </c>
      <c r="E32" s="2">
        <f>100*(SUM(K$5:K13)/SUM(K$5:K14))</f>
        <v>42.475271750796182</v>
      </c>
      <c r="F32" s="2">
        <f>100*(SUM(O$5:O13)/SUM(O$5:O14))</f>
        <v>41.912253547246323</v>
      </c>
      <c r="G32" s="2">
        <f>100*(SUM(S$5:S13)/SUM(S$5:S14))</f>
        <v>33.810252470130891</v>
      </c>
      <c r="H32" s="2">
        <f>100*(SUM(W$4:W13)/SUM(W$4:W14))</f>
        <v>44.327908395119074</v>
      </c>
      <c r="I32" s="2">
        <f>100*(SUM(AA$4:AA13)/SUM(AA$4:AA14))</f>
        <v>44.204790444325944</v>
      </c>
      <c r="J32" s="2">
        <f>100*(SUM(AE$4:AE13)/SUM(AE$4:AE14))</f>
        <v>42.888070863573716</v>
      </c>
      <c r="K32" s="2">
        <f>100*(SUM(AI$4:AI13)/SUM(AI$4:AI14))</f>
        <v>42.509399086169374</v>
      </c>
      <c r="L32" s="2">
        <f>100*(SUM(AM$4:AM13)/SUM(AM$4:AM14))</f>
        <v>42.250450984980986</v>
      </c>
      <c r="O32" s="2"/>
      <c r="P32" s="2">
        <f>H32-$L32</f>
        <v>2.0774574101380878</v>
      </c>
      <c r="Q32" s="2">
        <f>I32-$L32</f>
        <v>1.9543394593449577</v>
      </c>
      <c r="R32" s="2">
        <f>J32-$L32</f>
        <v>0.63761987859273006</v>
      </c>
      <c r="S32" s="2">
        <f>K32-$L32</f>
        <v>0.25894810118838762</v>
      </c>
    </row>
    <row r="33" spans="1:38" x14ac:dyDescent="0.3">
      <c r="B33" s="5">
        <v>4</v>
      </c>
      <c r="C33" s="2">
        <f>100*(SUM(C$5:C14)/SUM(C$5:C15))</f>
        <v>68.239104997268711</v>
      </c>
      <c r="D33" s="2">
        <f>100*(SUM(G$5:G14)/SUM(G$5:G15))</f>
        <v>65.476623457477089</v>
      </c>
      <c r="E33" s="2">
        <f>100*(SUM(K$5:K14)/SUM(K$5:K15))</f>
        <v>68.921792359704412</v>
      </c>
      <c r="F33" s="2">
        <f>100*(SUM(O$5:O14)/SUM(O$5:O15))</f>
        <v>68.322184030560791</v>
      </c>
      <c r="G33" s="2">
        <f>100*(SUM(S$5:S14)/SUM(S$5:S15))</f>
        <v>50.160645959759343</v>
      </c>
      <c r="H33" s="2">
        <f>100*(SUM(W$4:W14)/SUM(W$4:W15))</f>
        <v>68.983768803175622</v>
      </c>
      <c r="I33" s="2">
        <f>100*(SUM(AA$4:AA14)/SUM(AA$4:AA15))</f>
        <v>68.430914215068455</v>
      </c>
      <c r="J33" s="2">
        <f>100*(SUM(AE$4:AE14)/SUM(AE$4:AE15))</f>
        <v>68.268633589445997</v>
      </c>
      <c r="K33" s="2">
        <f>100*(SUM(AI$4:AI14)/SUM(AI$4:AI15))</f>
        <v>68.145341682205398</v>
      </c>
      <c r="L33" s="2">
        <f>100*(SUM(AM$4:AM14)/SUM(AM$4:AM15))</f>
        <v>68.77361973054083</v>
      </c>
      <c r="O33" s="2"/>
      <c r="P33" s="2">
        <f>H33-$L33</f>
        <v>0.21014907263479188</v>
      </c>
      <c r="Q33" s="2">
        <f>I33-$L33</f>
        <v>-0.3427055154723746</v>
      </c>
      <c r="R33" s="2">
        <f>J33-$L33</f>
        <v>-0.50498614109483242</v>
      </c>
      <c r="S33" s="2">
        <f>K33-$L33</f>
        <v>-0.62827804833543155</v>
      </c>
    </row>
    <row r="34" spans="1:38" x14ac:dyDescent="0.3">
      <c r="B34" s="5">
        <v>3</v>
      </c>
      <c r="C34" s="2">
        <f>100*(SUM(C$5:C15)/SUM(C$5:C16))</f>
        <v>41.198239746879715</v>
      </c>
      <c r="D34" s="2">
        <f>100*(SUM(G$5:G15)/SUM(G$5:G16))</f>
        <v>42.648522631951671</v>
      </c>
      <c r="E34" s="2">
        <f>100*(SUM(K$5:K15)/SUM(K$5:K16))</f>
        <v>42.598751015685572</v>
      </c>
      <c r="F34" s="2">
        <f>100*(SUM(O$5:O15)/SUM(O$5:O16))</f>
        <v>42.611781249220854</v>
      </c>
      <c r="G34" s="2">
        <f>100*(SUM(S$5:S15)/SUM(S$5:S16))</f>
        <v>32.78009725045672</v>
      </c>
      <c r="H34" s="2">
        <f>100*(SUM(W$4:W15)/SUM(W$4:W16))</f>
        <v>43.36407924867521</v>
      </c>
      <c r="I34" s="2">
        <f>100*(SUM(AA$4:AA15)/SUM(AA$4:AA16))</f>
        <v>42.701614904816559</v>
      </c>
      <c r="J34" s="2">
        <f>100*(SUM(AE$4:AE15)/SUM(AE$4:AE16))</f>
        <v>41.914553445683651</v>
      </c>
      <c r="K34" s="2">
        <f>100*(SUM(AI$4:AI15)/SUM(AI$4:AI16))</f>
        <v>42.066318821962724</v>
      </c>
      <c r="L34" s="2">
        <f>100*(SUM(AM$4:AM15)/SUM(AM$4:AM16))</f>
        <v>41.660510331519717</v>
      </c>
      <c r="O34" s="2"/>
      <c r="P34" s="2">
        <f>H34-$L34</f>
        <v>1.7035689171554935</v>
      </c>
      <c r="Q34" s="2">
        <f>I34-$L34</f>
        <v>1.0411045732968418</v>
      </c>
      <c r="R34" s="2">
        <f>J34-$L34</f>
        <v>0.25404311416393455</v>
      </c>
      <c r="S34" s="2">
        <f>K34-$L34</f>
        <v>0.40580849044300749</v>
      </c>
    </row>
    <row r="35" spans="1:38" x14ac:dyDescent="0.3">
      <c r="B35" s="5">
        <v>2</v>
      </c>
      <c r="C35" s="2">
        <f>100*(SUM(C$5:C16)/SUM(C$5:C17))</f>
        <v>47.36734259273566</v>
      </c>
      <c r="D35" s="2">
        <f>100*(SUM(G$5:G16)/SUM(G$5:G17))</f>
        <v>48.154814484413407</v>
      </c>
      <c r="E35" s="2">
        <f>100*(SUM(K$5:K16)/SUM(K$5:K17))</f>
        <v>47.907657969240304</v>
      </c>
      <c r="F35" s="2">
        <f>100*(SUM(O$5:O16)/SUM(O$5:O17))</f>
        <v>48.358575740474549</v>
      </c>
      <c r="G35" s="2">
        <f>100*(SUM(S$5:S16)/SUM(S$5:S17))</f>
        <v>35.694325724542466</v>
      </c>
      <c r="H35" s="2">
        <f>100*(SUM(W$4:W16)/SUM(W$4:W17))</f>
        <v>48.735740475674142</v>
      </c>
      <c r="I35" s="2">
        <f>100*(SUM(AA$4:AA16)/SUM(AA$4:AA17))</f>
        <v>48.972687593180851</v>
      </c>
      <c r="J35" s="2">
        <f>100*(SUM(AE$4:AE16)/SUM(AE$4:AE17))</f>
        <v>48.344661738305419</v>
      </c>
      <c r="K35" s="2">
        <f>100*(SUM(AI$4:AI16)/SUM(AI$4:AI17))</f>
        <v>48.508694942026054</v>
      </c>
      <c r="L35" s="2">
        <f>100*(SUM(AM$4:AM16)/SUM(AM$4:AM17))</f>
        <v>47.716480405063301</v>
      </c>
      <c r="O35" s="2"/>
      <c r="P35" s="2">
        <f>H35-$L35</f>
        <v>1.0192600706108408</v>
      </c>
      <c r="Q35" s="2">
        <f>I35-$L35</f>
        <v>1.2562071881175498</v>
      </c>
      <c r="R35" s="2">
        <f>J35-$L35</f>
        <v>0.628181333242118</v>
      </c>
      <c r="S35" s="2">
        <f>K35-$L35</f>
        <v>0.7922145369627529</v>
      </c>
    </row>
    <row r="36" spans="1:38" x14ac:dyDescent="0.3">
      <c r="B36" s="5">
        <v>1</v>
      </c>
      <c r="C36" s="2">
        <f>100*(SUM(C$5:C17)/SUM(C$5:C18))</f>
        <v>91.790364357108487</v>
      </c>
      <c r="D36" s="2">
        <f>100*(SUM(G$5:G17)/SUM(G$5:G18))</f>
        <v>92.139003211872677</v>
      </c>
      <c r="E36" s="2">
        <f>100*(SUM(K$5:K17)/SUM(K$5:K18))</f>
        <v>93.64325843608556</v>
      </c>
      <c r="F36" s="2">
        <f>100*(SUM(O$5:O17)/SUM(O$5:O18))</f>
        <v>94.026748390608176</v>
      </c>
      <c r="G36" s="2">
        <f>100*(SUM(S$5:S17)/SUM(S$5:S18))</f>
        <v>70.672375439465867</v>
      </c>
      <c r="H36" s="2">
        <f>100*(SUM(W$4:W17)/SUM(W$4:W18))</f>
        <v>90.92995704295268</v>
      </c>
      <c r="I36" s="2">
        <f>100*(SUM(AA$4:AA17)/SUM(AA$4:AA18))</f>
        <v>92.852365232840413</v>
      </c>
      <c r="J36" s="2">
        <f>100*(SUM(AE$4:AE17)/SUM(AE$4:AE18))</f>
        <v>93.778576768196672</v>
      </c>
      <c r="K36" s="2">
        <f>100*(SUM(AI$4:AI17)/SUM(AI$4:AI18))</f>
        <v>95.02557828919015</v>
      </c>
      <c r="L36" s="2">
        <f>100*(SUM(AM$4:AM17)/SUM(AM$4:AM18))</f>
        <v>94.097682055824023</v>
      </c>
      <c r="O36" s="2"/>
      <c r="P36" s="2">
        <f>H36-$L36</f>
        <v>-3.1677250128713439</v>
      </c>
      <c r="Q36" s="2">
        <f>I36-$L36</f>
        <v>-1.2453168229836109</v>
      </c>
      <c r="R36" s="2">
        <f>J36-$L36</f>
        <v>-0.31910528762735169</v>
      </c>
      <c r="S36" s="2">
        <f>K36-$L36</f>
        <v>0.92789623336612692</v>
      </c>
    </row>
    <row r="37" spans="1:38" x14ac:dyDescent="0.3">
      <c r="O37" s="2"/>
      <c r="Q37" s="2"/>
      <c r="R37" s="2"/>
      <c r="S37" s="2"/>
    </row>
    <row r="38" spans="1:38" x14ac:dyDescent="0.3">
      <c r="O38" s="3" t="s">
        <v>268</v>
      </c>
      <c r="P38" s="2">
        <f>AVERAGE(P29:P36)</f>
        <v>1.1572732087296567</v>
      </c>
      <c r="Q38" s="2">
        <f t="shared" ref="Q38:S38" si="0">AVERAGE(Q29:Q36)</f>
        <v>0.56062252412203506</v>
      </c>
      <c r="R38" s="2">
        <f t="shared" si="0"/>
        <v>0.26993541206675875</v>
      </c>
      <c r="S38" s="2">
        <f t="shared" si="0"/>
        <v>0.92619606443609648</v>
      </c>
    </row>
    <row r="41" spans="1:38" x14ac:dyDescent="0.3"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38" x14ac:dyDescent="0.3"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38" x14ac:dyDescent="0.3"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38" x14ac:dyDescent="0.3"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AF44" s="2"/>
      <c r="AH44" s="2"/>
      <c r="AI44" s="2"/>
      <c r="AJ44" s="2"/>
      <c r="AK44" s="2"/>
      <c r="AL44" s="2"/>
    </row>
    <row r="45" spans="1:38" x14ac:dyDescent="0.3"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F45" s="2"/>
      <c r="AH45" s="2"/>
      <c r="AI45" s="2"/>
      <c r="AJ45" s="2"/>
      <c r="AK45" s="2"/>
      <c r="AL45" s="2"/>
    </row>
    <row r="46" spans="1:38" x14ac:dyDescent="0.3">
      <c r="B46" s="5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F46" s="2"/>
      <c r="AH46" s="2"/>
      <c r="AI46" s="2"/>
      <c r="AJ46" s="2"/>
      <c r="AK46" s="2"/>
      <c r="AL46" s="2"/>
    </row>
    <row r="47" spans="1:38" x14ac:dyDescent="0.3">
      <c r="A47" s="2"/>
      <c r="B47" s="5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F47" s="2"/>
      <c r="AH47" s="2"/>
      <c r="AI47" s="2"/>
      <c r="AJ47" s="2"/>
      <c r="AK47" s="2"/>
      <c r="AL47" s="2"/>
    </row>
    <row r="48" spans="1:38" x14ac:dyDescent="0.3">
      <c r="A48" s="2"/>
      <c r="B48" s="5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F48" s="6"/>
      <c r="AH48" s="6"/>
      <c r="AI48" s="6"/>
      <c r="AJ48" s="6"/>
      <c r="AK48" s="6"/>
      <c r="AL48" s="2"/>
    </row>
    <row r="49" spans="1:39" x14ac:dyDescent="0.3">
      <c r="A49" s="2"/>
      <c r="B49" s="5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F49" s="2"/>
      <c r="AH49" s="2"/>
      <c r="AI49" s="2"/>
      <c r="AJ49" s="2"/>
      <c r="AK49" s="2"/>
      <c r="AL49" s="2"/>
    </row>
    <row r="50" spans="1:39" x14ac:dyDescent="0.3">
      <c r="A50" s="2"/>
      <c r="B50" s="5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F50" s="2"/>
      <c r="AH50" s="2"/>
      <c r="AI50" s="2"/>
      <c r="AJ50" s="2"/>
      <c r="AK50" s="2"/>
      <c r="AL50" s="2"/>
    </row>
    <row r="51" spans="1:39" x14ac:dyDescent="0.3">
      <c r="A51" s="2"/>
      <c r="B51" s="5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F51" s="2"/>
      <c r="AH51" s="2"/>
      <c r="AI51" s="2"/>
      <c r="AJ51" s="2"/>
      <c r="AK51" s="2"/>
      <c r="AL51" s="2"/>
    </row>
    <row r="52" spans="1:39" x14ac:dyDescent="0.3">
      <c r="A52" s="2"/>
      <c r="B52" s="5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F52" s="2"/>
      <c r="AH52" s="2"/>
      <c r="AI52" s="2"/>
      <c r="AJ52" s="2"/>
      <c r="AK52" s="2"/>
      <c r="AL52" s="2"/>
    </row>
    <row r="53" spans="1:39" x14ac:dyDescent="0.3">
      <c r="A53" s="2"/>
      <c r="B53" s="5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F53" s="2"/>
      <c r="AH53" s="2"/>
      <c r="AI53" s="2"/>
      <c r="AJ53" s="2"/>
      <c r="AK53" s="2"/>
      <c r="AL53" s="2"/>
    </row>
    <row r="54" spans="1:39" x14ac:dyDescent="0.3">
      <c r="A54" s="2"/>
      <c r="B54" s="5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F54" s="2"/>
      <c r="AH54" s="2"/>
      <c r="AI54" s="2"/>
      <c r="AJ54" s="2"/>
      <c r="AK54" s="2"/>
    </row>
    <row r="55" spans="1:39" x14ac:dyDescent="0.3">
      <c r="A55" s="2"/>
      <c r="B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F55" s="2"/>
      <c r="AH55" s="2"/>
      <c r="AI55" s="2"/>
      <c r="AJ55" s="2"/>
      <c r="AK55" s="2"/>
      <c r="AL55" s="2"/>
    </row>
    <row r="56" spans="1:39" x14ac:dyDescent="0.3">
      <c r="A56" s="2"/>
      <c r="B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F56" s="2"/>
      <c r="AH56" s="2"/>
      <c r="AI56" s="2"/>
      <c r="AJ56" s="2"/>
      <c r="AK56" s="2"/>
      <c r="AL56" s="2"/>
    </row>
    <row r="57" spans="1:39" x14ac:dyDescent="0.3">
      <c r="A57" s="2"/>
      <c r="B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F57" s="2"/>
      <c r="AG57" s="2"/>
      <c r="AH57" s="2"/>
      <c r="AI57" s="2"/>
      <c r="AJ57" s="2"/>
      <c r="AK57" s="2"/>
      <c r="AL57" s="2"/>
    </row>
    <row r="58" spans="1:39" x14ac:dyDescent="0.3">
      <c r="A58" s="2"/>
      <c r="B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F58" s="2"/>
      <c r="AG58" s="2"/>
      <c r="AM58" s="2"/>
    </row>
    <row r="59" spans="1:39" x14ac:dyDescent="0.3">
      <c r="A59" s="2"/>
      <c r="B59" s="2"/>
      <c r="C59" s="5"/>
      <c r="AF59" s="2"/>
      <c r="AG59" s="2"/>
      <c r="AH59" s="2"/>
      <c r="AI59" s="2"/>
      <c r="AJ59" s="2"/>
      <c r="AK59" s="2"/>
    </row>
    <row r="60" spans="1:39" x14ac:dyDescent="0.3">
      <c r="AM60" s="2"/>
    </row>
    <row r="61" spans="1:39" x14ac:dyDescent="0.3">
      <c r="D61" s="2"/>
      <c r="E61" s="2"/>
      <c r="F61" s="2"/>
      <c r="G61" s="2"/>
      <c r="H61" s="2"/>
      <c r="I61" s="2"/>
      <c r="J61" s="2"/>
      <c r="K61" s="2"/>
      <c r="L61" s="2"/>
      <c r="M61" s="2"/>
    </row>
    <row r="63" spans="1:39" x14ac:dyDescent="0.3">
      <c r="V63" s="2"/>
      <c r="W63" s="2"/>
      <c r="X63" s="2"/>
      <c r="Y63" s="2"/>
      <c r="Z63" s="2"/>
    </row>
    <row r="65" spans="21:21" x14ac:dyDescent="0.3">
      <c r="U65" s="4"/>
    </row>
    <row r="66" spans="21:21" x14ac:dyDescent="0.3">
      <c r="U66" s="4"/>
    </row>
    <row r="67" spans="21:21" x14ac:dyDescent="0.3">
      <c r="U67" s="4"/>
    </row>
    <row r="68" spans="21:21" x14ac:dyDescent="0.3">
      <c r="U68" s="4"/>
    </row>
    <row r="69" spans="21:21" x14ac:dyDescent="0.3">
      <c r="U69" s="4"/>
    </row>
    <row r="70" spans="21:21" x14ac:dyDescent="0.3">
      <c r="U70" s="5"/>
    </row>
    <row r="71" spans="21:21" x14ac:dyDescent="0.3">
      <c r="U71" s="5"/>
    </row>
    <row r="72" spans="21:21" x14ac:dyDescent="0.3">
      <c r="U72" s="5"/>
    </row>
    <row r="73" spans="21:21" x14ac:dyDescent="0.3">
      <c r="U73" s="5"/>
    </row>
    <row r="74" spans="21:21" x14ac:dyDescent="0.3">
      <c r="U74" s="5"/>
    </row>
    <row r="75" spans="21:21" x14ac:dyDescent="0.3">
      <c r="U75" s="5"/>
    </row>
    <row r="76" spans="21:21" x14ac:dyDescent="0.3">
      <c r="U76" s="5"/>
    </row>
    <row r="77" spans="21:21" x14ac:dyDescent="0.3">
      <c r="U77" s="5"/>
    </row>
    <row r="78" spans="21:21" x14ac:dyDescent="0.3">
      <c r="U78" s="5"/>
    </row>
    <row r="79" spans="21:21" x14ac:dyDescent="0.3">
      <c r="U79" s="5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holliger</dc:creator>
  <cp:lastModifiedBy>Emil Laust Kristoffersen</cp:lastModifiedBy>
  <dcterms:created xsi:type="dcterms:W3CDTF">2019-06-06T08:54:45Z</dcterms:created>
  <dcterms:modified xsi:type="dcterms:W3CDTF">2021-11-26T12:17:40Z</dcterms:modified>
</cp:coreProperties>
</file>